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2270" tabRatio="1000" activeTab="0"/>
  </bookViews>
  <sheets>
    <sheet name="test" sheetId="1" r:id="rId1"/>
  </sheets>
  <definedNames>
    <definedName name="_xlnm.Print_Area" localSheetId="0">'test'!$B$1:$E$121</definedName>
    <definedName name="_xlnm.Print_Titles" localSheetId="0">'test'!$1:$1</definedName>
  </definedNames>
  <calcPr fullCalcOnLoad="1"/>
</workbook>
</file>

<file path=xl/sharedStrings.xml><?xml version="1.0" encoding="utf-8"?>
<sst xmlns="http://schemas.openxmlformats.org/spreadsheetml/2006/main" count="123" uniqueCount="84">
  <si>
    <t>Nome:</t>
  </si>
  <si>
    <t>Cognome:</t>
  </si>
  <si>
    <t>Professione:</t>
  </si>
  <si>
    <t>Usi il Programma Microsoft Excel:</t>
  </si>
  <si>
    <t>Quale versione di Excel utilizzi sul tuo pc?</t>
  </si>
  <si>
    <t>Verifica il tuo Livello di conoscenza di Excel: BASI DI EXCEL  (1° LIVELLO)</t>
  </si>
  <si>
    <t>Posto che tu conosca le funzionalità di seguito elencate (in caso contrario seleziona l'opzione "mai"):</t>
  </si>
  <si>
    <t>Punteggio</t>
  </si>
  <si>
    <t xml:space="preserve">Selezioni velocemente una o più righe e/o colonne senza utilizzare il mouse </t>
  </si>
  <si>
    <t>Prima della stampa, imposti intestazioni e piè di pagina standard o personalizzate</t>
  </si>
  <si>
    <t>potenziale</t>
  </si>
  <si>
    <t>Verifica il tuo Livello di conoscenza di Excel: LIVELLO INTERMEDIO DI EXCEL  (2° LIVELLO)</t>
  </si>
  <si>
    <t>Verifica il tuo Livello di conoscenza di Excel: LIVELLO AVANZATO DI EXCEL  (3° LIVELLO)</t>
  </si>
  <si>
    <t>i</t>
  </si>
  <si>
    <t>i/a</t>
  </si>
  <si>
    <t>a</t>
  </si>
  <si>
    <t>b</t>
  </si>
  <si>
    <t>1° Livello - I</t>
  </si>
  <si>
    <t>2° Livello - I/A</t>
  </si>
  <si>
    <t>3° Livello - A</t>
  </si>
  <si>
    <t>non conosce</t>
  </si>
  <si>
    <r>
      <t xml:space="preserve">a </t>
    </r>
    <r>
      <rPr>
        <sz val="8"/>
        <rFont val="Garamond"/>
        <family val="1"/>
      </rPr>
      <t>+</t>
    </r>
  </si>
  <si>
    <t>CORSO PRATICO DI EXCEL</t>
  </si>
  <si>
    <t>orari</t>
  </si>
  <si>
    <t>14,00 - 19,00</t>
  </si>
  <si>
    <t>14,30 - 19,30</t>
  </si>
  <si>
    <t>15,00 - 20,00</t>
  </si>
  <si>
    <t>15,30 - 20,30</t>
  </si>
  <si>
    <t>16,00 - 21,00</t>
  </si>
  <si>
    <t>giorni</t>
  </si>
  <si>
    <t>PUNTEGGIO:  MIN = 0;  MAX = 100;</t>
  </si>
  <si>
    <t>compilazione</t>
  </si>
  <si>
    <t xml:space="preserve">a </t>
  </si>
  <si>
    <t>nei seguenti orari:</t>
  </si>
  <si>
    <r>
      <t xml:space="preserve">Verifichi il contenuto delle celle (testo, formule,ecc.) sulla BARRA DELLA FORMULA </t>
    </r>
    <r>
      <rPr>
        <i/>
        <sz val="11"/>
        <rFont val="Garamond"/>
        <family val="1"/>
      </rPr>
      <t>(fx)</t>
    </r>
  </si>
  <si>
    <t>Utilizzi più FOGLI DI LAVORO</t>
  </si>
  <si>
    <t>Utilizzi la modalità di TRASCINAMENTO per copiare il contenuto di una cella in più celle</t>
  </si>
  <si>
    <t>Modifichi la larghezza delle COLONNE e l’altezza delle RIGHE</t>
  </si>
  <si>
    <t>Agisci sulla FORMATTAZIONE delle Celle e dei Fogli</t>
  </si>
  <si>
    <t>Per selezionare un range di celle, utilizzi una semplice e rapida COMBINAZIONE DI TASTI</t>
  </si>
  <si>
    <t>Utilizzi le funzionalità automatiche di stampa nella finestra IMPOSTA PAGINA</t>
  </si>
  <si>
    <t>Utilizzi il comando INCOLLA SPECIALE</t>
  </si>
  <si>
    <t>Usi i COMANDI DA TASTIERA per inserire o eliminare Righe e/o Colonne</t>
  </si>
  <si>
    <t>Utilizzi la funzionalità INSERISCI COMMENTO</t>
  </si>
  <si>
    <t>Utilizzi il Comando ORDINA DATI</t>
  </si>
  <si>
    <t>Utilizzi il Comando BLOCCA RIQUADRI</t>
  </si>
  <si>
    <t>Usi la formula SE per ottenere i valori che soddisfano determinati requisiti</t>
  </si>
  <si>
    <t>Utilizzi la Funzione MIN/MAX</t>
  </si>
  <si>
    <t>Utilizzi il Comando INSERISCI FUNZIONE</t>
  </si>
  <si>
    <t>Utilizzi il Comando INSERISCI IMMAGINE</t>
  </si>
  <si>
    <t>Imposti uno o più FILTRI per selezionare solo i record (le righe) che corrispondono a determinati requisiti</t>
  </si>
  <si>
    <t>Utilizzi il comando CASELLA NOME e le potenzialità ad essa associate</t>
  </si>
  <si>
    <t>Utilizzi i dati di uno o più fogli di lavoro per creare dei GRAFICI</t>
  </si>
  <si>
    <t>Utilizzi la formula DATABASE nell'analisi combinata di banche dati</t>
  </si>
  <si>
    <t>Utilizzi la Formula CERCA.ORIZZ/VERT</t>
  </si>
  <si>
    <t>Utilizzi il Comando COLLEGAMENTO IPERTESTUALE</t>
  </si>
  <si>
    <t>Utilizzi TABELLE PIVOT</t>
  </si>
  <si>
    <t>Utilizzi comandi in VISUAL BASIC (MACRO)</t>
  </si>
  <si>
    <t>Il questionario è stato realizzato per AIDC Trani da: Dr. Arch. Francesco De Benedittis - tel. 393.5816029</t>
  </si>
  <si>
    <t>- Prima lezione</t>
  </si>
  <si>
    <t>- Seconda lezione</t>
  </si>
  <si>
    <t>- Terza lezione</t>
  </si>
  <si>
    <t>- Quarta lezione</t>
  </si>
  <si>
    <t>- Quinta lezione</t>
  </si>
  <si>
    <t>Città:</t>
  </si>
  <si>
    <t>città</t>
  </si>
  <si>
    <t>Andria</t>
  </si>
  <si>
    <t>Barletta</t>
  </si>
  <si>
    <t>Corato</t>
  </si>
  <si>
    <t>Bisceglie</t>
  </si>
  <si>
    <t>Minervino Murge</t>
  </si>
  <si>
    <t>Spinazzola</t>
  </si>
  <si>
    <t>Trani</t>
  </si>
  <si>
    <t>Molfetta</t>
  </si>
  <si>
    <t>Altro</t>
  </si>
  <si>
    <t>Inserisci i tuoi dati</t>
  </si>
  <si>
    <t>Utilizzi il Comando RAGGRUPPA/SEPARA per nascondere/scoprire Righe e/o Colonne</t>
  </si>
  <si>
    <t xml:space="preserve">Utilizzi il Comando TROVA/SOSTITUISCI </t>
  </si>
  <si>
    <t>Utilizzi il menu MODIFICA</t>
  </si>
  <si>
    <t>Utilizzi il Comando F4</t>
  </si>
  <si>
    <t>Gradirei frequentare le Lezioni nei giorni:</t>
  </si>
  <si>
    <t>Vuoi prenotare l' iscrizione al Corso?</t>
  </si>
  <si>
    <t>Questo è il calendario proposto. Se hai problemi di frequenza, segnalaci il tuo calendario (seleziona l'opzione)</t>
  </si>
  <si>
    <t>no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</si>
</sst>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n. risposte&quot;\ \ #,##0_ ;\-#,##0\ "/>
    <numFmt numFmtId="165" formatCode="&quot;Totale&quot;\ \ #,##0_ \ &quot;punti&quot;;\-#,##0\ "/>
    <numFmt numFmtId="166" formatCode="0.000%"/>
    <numFmt numFmtId="167" formatCode="0.0000%"/>
    <numFmt numFmtId="168" formatCode="0.00000%"/>
    <numFmt numFmtId="169" formatCode="0.000000%"/>
    <numFmt numFmtId="170" formatCode="&quot;n. risposte&quot;\ \ #,##0.0_ ;\-#,##0.0\ "/>
    <numFmt numFmtId="171" formatCode="&quot;n. risposte&quot;\ \ #,##0.00_ ;\-#,##0.00\ "/>
    <numFmt numFmtId="172" formatCode="&quot;n. risposte&quot;\ \ #,##0.000_ ;\-#,##0.000\ "/>
    <numFmt numFmtId="173" formatCode="&quot;n. risposte&quot;\ \ #,##0.0000_ ;\-#,##0.0000\ "/>
    <numFmt numFmtId="174" formatCode="&quot;n. risposte&quot;\ \ #,##0.00000_ ;\-#,##0.00000\ "/>
    <numFmt numFmtId="175" formatCode="&quot;n. risposte&quot;\ \ #,##0.000000_ ;\-#,##0.000000\ "/>
    <numFmt numFmtId="176" formatCode="&quot;n. risposte&quot;\ \ #,##0.0000000_ ;\-#,##0.0000000\ "/>
    <numFmt numFmtId="177" formatCode="&quot;Totale&quot;\ \ #,##0.0_ \ &quot;punti&quot;;\-#,##0.0\ "/>
    <numFmt numFmtId="178" formatCode="&quot;Totale&quot;\ \ #,##0.00_ \ &quot;punti&quot;;\-#,##0.00\ "/>
    <numFmt numFmtId="179" formatCode="&quot;Totale&quot;\ \ #,##0.000_ \ &quot;punti&quot;;\-#,##0.000\ "/>
    <numFmt numFmtId="180" formatCode="&quot;Totale&quot;\ \ #,##0.0000_ \ &quot;punti&quot;;\-#,##0.0000\ "/>
    <numFmt numFmtId="181" formatCode="[$-410]dddd\ d\ mmmm\ yyyy"/>
    <numFmt numFmtId="182" formatCode="[$-F800]dddd\,\ mmmm\ dd\,\ yyyy"/>
    <numFmt numFmtId="183" formatCode="mmm\-yyyy"/>
    <numFmt numFmtId="184" formatCode="[$-F800]dd\,\ mmmm\ dd\,\ yyyy"/>
    <numFmt numFmtId="185" formatCode="dddd\,\ mmmm\ dd\,\ yyyy"/>
    <numFmt numFmtId="186" formatCode="dd/mm/yy"/>
    <numFmt numFmtId="187" formatCode="[$-F800]dddd\,\ mmmm\ dd\,\ yy"/>
    <numFmt numFmtId="188" formatCode="[$-F800]dddd\,\ mmmm\ \,\ yyyy"/>
    <numFmt numFmtId="189" formatCode="[$-F800]dd\,\ mm\ dd\,\ yy"/>
    <numFmt numFmtId="190" formatCode="[$-F800]dd\,mm\,yy"/>
    <numFmt numFmtId="191" formatCode="#,##0_ ;[Red]\-#,##0\ "/>
  </numFmts>
  <fonts count="18">
    <font>
      <sz val="10"/>
      <name val="Arial"/>
      <family val="0"/>
    </font>
    <font>
      <b/>
      <u val="single"/>
      <sz val="11"/>
      <name val="Garamond"/>
      <family val="1"/>
    </font>
    <font>
      <sz val="10"/>
      <name val="Garamond"/>
      <family val="1"/>
    </font>
    <font>
      <b/>
      <sz val="10"/>
      <name val="Garamond"/>
      <family val="1"/>
    </font>
    <font>
      <b/>
      <sz val="10"/>
      <name val="Arial"/>
      <family val="0"/>
    </font>
    <font>
      <b/>
      <sz val="11"/>
      <name val="Garamond"/>
      <family val="1"/>
    </font>
    <font>
      <sz val="11"/>
      <name val="Garamond"/>
      <family val="1"/>
    </font>
    <font>
      <sz val="11"/>
      <name val="Arial"/>
      <family val="0"/>
    </font>
    <font>
      <b/>
      <sz val="11"/>
      <name val="Arial"/>
      <family val="0"/>
    </font>
    <font>
      <i/>
      <sz val="11"/>
      <name val="Garamond"/>
      <family val="1"/>
    </font>
    <font>
      <b/>
      <i/>
      <sz val="11"/>
      <name val="Garamond"/>
      <family val="1"/>
    </font>
    <font>
      <i/>
      <sz val="10"/>
      <name val="Garamond"/>
      <family val="1"/>
    </font>
    <font>
      <sz val="8"/>
      <name val="Arial"/>
      <family val="0"/>
    </font>
    <font>
      <sz val="8"/>
      <name val="Garamond"/>
      <family val="1"/>
    </font>
    <font>
      <b/>
      <sz val="14"/>
      <name val="Garamond"/>
      <family val="1"/>
    </font>
    <font>
      <u val="single"/>
      <sz val="10"/>
      <name val="Arial"/>
      <family val="0"/>
    </font>
    <font>
      <b/>
      <i/>
      <u val="single"/>
      <sz val="12"/>
      <name val="Garamond"/>
      <family val="1"/>
    </font>
    <font>
      <b/>
      <sz val="12"/>
      <name val="Garamond"/>
      <family val="1"/>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medium"/>
      <top style="thin"/>
      <bottom style="mediu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165" fontId="5" fillId="2" borderId="1" xfId="0" applyNumberFormat="1" applyFont="1" applyFill="1" applyBorder="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Font="1" applyFill="1" applyAlignment="1">
      <alignment vertical="center"/>
    </xf>
    <xf numFmtId="0" fontId="6" fillId="0" borderId="0" xfId="0" applyFont="1" applyFill="1" applyBorder="1" applyAlignment="1">
      <alignment vertical="center" wrapText="1"/>
    </xf>
    <xf numFmtId="0" fontId="6" fillId="0" borderId="2" xfId="0" applyFont="1" applyFill="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Alignment="1">
      <alignment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xf>
    <xf numFmtId="41" fontId="5" fillId="0" borderId="1" xfId="0" applyNumberFormat="1" applyFont="1" applyFill="1" applyBorder="1" applyAlignment="1">
      <alignment horizontal="center" vertical="center"/>
    </xf>
    <xf numFmtId="20" fontId="7" fillId="0" borderId="0" xfId="0" applyNumberFormat="1" applyFont="1" applyFill="1" applyAlignment="1">
      <alignment vertical="center"/>
    </xf>
    <xf numFmtId="190" fontId="12" fillId="0" borderId="0" xfId="0" applyNumberFormat="1" applyFont="1" applyFill="1" applyAlignment="1">
      <alignment horizontal="left" vertical="center"/>
    </xf>
    <xf numFmtId="0" fontId="6" fillId="0" borderId="0" xfId="0" applyNumberFormat="1" applyFont="1" applyFill="1" applyBorder="1" applyAlignment="1">
      <alignment vertical="center" wrapText="1"/>
    </xf>
    <xf numFmtId="41" fontId="5" fillId="0" borderId="0" xfId="0" applyNumberFormat="1" applyFont="1" applyFill="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left" vertical="center"/>
    </xf>
    <xf numFmtId="0" fontId="10"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left" vertical="center"/>
    </xf>
    <xf numFmtId="10" fontId="8" fillId="0" borderId="0" xfId="0" applyNumberFormat="1" applyFont="1" applyFill="1" applyAlignment="1">
      <alignment vertical="center"/>
    </xf>
    <xf numFmtId="0" fontId="5" fillId="0" borderId="0" xfId="0" applyFont="1" applyFill="1" applyAlignment="1">
      <alignment vertical="center"/>
    </xf>
    <xf numFmtId="0" fontId="1" fillId="0" borderId="0" xfId="0" applyFont="1" applyFill="1" applyBorder="1" applyAlignment="1">
      <alignment vertical="center" wrapText="1"/>
    </xf>
    <xf numFmtId="182" fontId="6" fillId="0" borderId="2"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10" fontId="11" fillId="0" borderId="0" xfId="0" applyNumberFormat="1" applyFont="1" applyFill="1" applyAlignment="1">
      <alignment vertical="center"/>
    </xf>
    <xf numFmtId="164"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4" fillId="0" borderId="0" xfId="0" applyNumberFormat="1" applyFont="1" applyFill="1" applyAlignment="1">
      <alignment vertical="center"/>
    </xf>
    <xf numFmtId="172" fontId="5" fillId="0" borderId="1" xfId="0" applyNumberFormat="1" applyFont="1" applyFill="1" applyBorder="1" applyAlignment="1">
      <alignment horizontal="right" vertical="center"/>
    </xf>
    <xf numFmtId="41" fontId="5" fillId="0" borderId="3" xfId="0" applyNumberFormat="1" applyFont="1" applyFill="1" applyBorder="1" applyAlignment="1">
      <alignment horizontal="center" vertical="center"/>
    </xf>
    <xf numFmtId="172" fontId="5" fillId="0" borderId="3" xfId="0" applyNumberFormat="1" applyFont="1" applyFill="1" applyBorder="1" applyAlignment="1">
      <alignment horizontal="right" vertical="center"/>
    </xf>
    <xf numFmtId="41" fontId="5" fillId="0" borderId="0" xfId="0" applyNumberFormat="1" applyFont="1" applyFill="1" applyBorder="1" applyAlignment="1">
      <alignment horizontal="center" vertical="center"/>
    </xf>
    <xf numFmtId="41" fontId="5" fillId="0" borderId="4"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10" fillId="0" borderId="5" xfId="0" applyFont="1" applyFill="1" applyBorder="1" applyAlignment="1">
      <alignment horizontal="left" vertical="center"/>
    </xf>
    <xf numFmtId="0" fontId="6" fillId="0" borderId="5" xfId="0" applyFont="1" applyFill="1" applyBorder="1" applyAlignment="1">
      <alignment horizontal="right" vertical="center"/>
    </xf>
    <xf numFmtId="0" fontId="6" fillId="0" borderId="0" xfId="0" applyFont="1" applyFill="1" applyAlignment="1">
      <alignment vertical="center"/>
    </xf>
    <xf numFmtId="0" fontId="2" fillId="0" borderId="0" xfId="0" applyFont="1" applyFill="1" applyBorder="1" applyAlignment="1" applyProtection="1">
      <alignment horizontal="center" vertical="center"/>
      <protection locked="0"/>
    </xf>
    <xf numFmtId="0" fontId="6" fillId="0" borderId="0" xfId="0" applyFont="1" applyFill="1" applyBorder="1" applyAlignment="1" quotePrefix="1">
      <alignment vertical="center" wrapText="1"/>
    </xf>
    <xf numFmtId="182"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14" fillId="0" borderId="0" xfId="0" applyFont="1" applyFill="1" applyAlignment="1">
      <alignment horizontal="center" vertical="center"/>
    </xf>
    <xf numFmtId="0" fontId="16" fillId="0" borderId="0" xfId="0" applyFont="1" applyFill="1" applyBorder="1" applyAlignment="1">
      <alignment horizontal="left" vertical="center" wrapText="1"/>
    </xf>
    <xf numFmtId="0" fontId="1" fillId="0" borderId="0" xfId="0" applyFont="1" applyFill="1" applyBorder="1" applyAlignment="1">
      <alignment horizontal="center" vertical="top" wrapText="1"/>
    </xf>
    <xf numFmtId="0" fontId="6" fillId="0" borderId="7" xfId="0" applyFont="1" applyFill="1" applyBorder="1" applyAlignment="1" applyProtection="1">
      <alignment horizontal="left" vertical="center"/>
      <protection locked="0"/>
    </xf>
    <xf numFmtId="0" fontId="15" fillId="0" borderId="5" xfId="0" applyFont="1" applyFill="1" applyBorder="1" applyAlignment="1">
      <alignment horizontal="center" vertical="center"/>
    </xf>
    <xf numFmtId="0" fontId="1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257175</xdr:colOff>
      <xdr:row>118</xdr:row>
      <xdr:rowOff>104775</xdr:rowOff>
    </xdr:from>
    <xdr:to>
      <xdr:col>4</xdr:col>
      <xdr:colOff>1171575</xdr:colOff>
      <xdr:row>120</xdr:row>
      <xdr:rowOff>85725</xdr:rowOff>
    </xdr:to>
    <xdr:pic>
      <xdr:nvPicPr>
        <xdr:cNvPr id="1" name="CommandButton1"/>
        <xdr:cNvPicPr preferRelativeResize="1">
          <a:picLocks noChangeAspect="1"/>
        </xdr:cNvPicPr>
      </xdr:nvPicPr>
      <xdr:blipFill>
        <a:blip r:embed="rId1"/>
        <a:stretch>
          <a:fillRect/>
        </a:stretch>
      </xdr:blipFill>
      <xdr:spPr>
        <a:xfrm>
          <a:off x="8896350" y="15697200"/>
          <a:ext cx="914400" cy="304800"/>
        </a:xfrm>
        <a:prstGeom prst="rect">
          <a:avLst/>
        </a:prstGeom>
        <a:noFill/>
        <a:ln w="9525" cmpd="sng">
          <a:noFill/>
        </a:ln>
      </xdr:spPr>
    </xdr:pic>
    <xdr:clientData/>
  </xdr:twoCellAnchor>
  <xdr:twoCellAnchor editAs="oneCell">
    <xdr:from>
      <xdr:col>1</xdr:col>
      <xdr:colOff>0</xdr:colOff>
      <xdr:row>0</xdr:row>
      <xdr:rowOff>0</xdr:rowOff>
    </xdr:from>
    <xdr:to>
      <xdr:col>2</xdr:col>
      <xdr:colOff>1009650</xdr:colOff>
      <xdr:row>0</xdr:row>
      <xdr:rowOff>876300</xdr:rowOff>
    </xdr:to>
    <xdr:pic>
      <xdr:nvPicPr>
        <xdr:cNvPr id="2" name="Picture 58"/>
        <xdr:cNvPicPr preferRelativeResize="1">
          <a:picLocks noChangeAspect="1"/>
        </xdr:cNvPicPr>
      </xdr:nvPicPr>
      <xdr:blipFill>
        <a:blip r:embed="rId2"/>
        <a:stretch>
          <a:fillRect/>
        </a:stretch>
      </xdr:blipFill>
      <xdr:spPr>
        <a:xfrm>
          <a:off x="1647825" y="0"/>
          <a:ext cx="18192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pageSetUpPr fitToPage="1"/>
  </sheetPr>
  <dimension ref="B1:R119"/>
  <sheetViews>
    <sheetView showGridLines="0" showRowColHeaders="0" tabSelected="1" workbookViewId="0" topLeftCell="A1">
      <selection activeCell="C3" sqref="C3:E3"/>
    </sheetView>
  </sheetViews>
  <sheetFormatPr defaultColWidth="9.140625" defaultRowHeight="12.75" outlineLevelCol="1"/>
  <cols>
    <col min="1" max="1" width="24.7109375" style="4" customWidth="1"/>
    <col min="2" max="2" width="12.140625" style="4" bestFit="1" customWidth="1"/>
    <col min="3" max="3" width="91.8515625" style="4" customWidth="1"/>
    <col min="4" max="4" width="0.85546875" style="4" customWidth="1"/>
    <col min="5" max="5" width="20.7109375" style="2" customWidth="1"/>
    <col min="6" max="6" width="8.00390625" style="2" bestFit="1" customWidth="1"/>
    <col min="7" max="7" width="8.00390625" style="2" hidden="1" customWidth="1" outlineLevel="1"/>
    <col min="8" max="8" width="20.7109375" style="3" hidden="1" customWidth="1" outlineLevel="1"/>
    <col min="9" max="11" width="20.7109375" style="4" hidden="1" customWidth="1" outlineLevel="1"/>
    <col min="12" max="12" width="24.57421875" style="5" hidden="1" customWidth="1" outlineLevel="1" collapsed="1"/>
    <col min="13" max="13" width="9.140625" style="4" hidden="1" customWidth="1" outlineLevel="1"/>
    <col min="14" max="14" width="22.57421875" style="4" hidden="1" customWidth="1" outlineLevel="1"/>
    <col min="15" max="15" width="9.140625" style="4" hidden="1" customWidth="1" outlineLevel="1"/>
    <col min="16" max="16" width="9.140625" style="4" hidden="1" customWidth="1" outlineLevel="1" collapsed="1"/>
    <col min="17" max="17" width="9.140625" style="4" hidden="1" customWidth="1" outlineLevel="1"/>
    <col min="18" max="18" width="9.140625" style="4" customWidth="1" collapsed="1"/>
    <col min="19" max="16384" width="9.140625" style="4" customWidth="1"/>
  </cols>
  <sheetData>
    <row r="1" spans="2:5" ht="73.5" customHeight="1">
      <c r="B1" s="60" t="s">
        <v>22</v>
      </c>
      <c r="C1" s="60"/>
      <c r="D1" s="60"/>
      <c r="E1" s="60"/>
    </row>
    <row r="2" spans="2:5" ht="15">
      <c r="B2" s="62" t="s">
        <v>75</v>
      </c>
      <c r="C2" s="62"/>
      <c r="D2" s="62"/>
      <c r="E2" s="62"/>
    </row>
    <row r="3" spans="2:12" s="10" customFormat="1" ht="11.25" customHeight="1">
      <c r="B3" s="7" t="s">
        <v>0</v>
      </c>
      <c r="C3" s="63"/>
      <c r="D3" s="63"/>
      <c r="E3" s="63"/>
      <c r="F3" s="8"/>
      <c r="G3" s="8"/>
      <c r="H3" s="9"/>
      <c r="L3" s="11"/>
    </row>
    <row r="4" spans="2:7" s="10" customFormat="1" ht="11.25" customHeight="1">
      <c r="B4" s="7" t="s">
        <v>1</v>
      </c>
      <c r="C4" s="58"/>
      <c r="D4" s="58"/>
      <c r="E4" s="58"/>
      <c r="F4" s="8"/>
      <c r="G4" s="8"/>
    </row>
    <row r="5" spans="2:7" s="10" customFormat="1" ht="11.25" customHeight="1">
      <c r="B5" s="7" t="s">
        <v>2</v>
      </c>
      <c r="C5" s="59"/>
      <c r="D5" s="59"/>
      <c r="E5" s="59"/>
      <c r="F5" s="8"/>
      <c r="G5" s="8"/>
    </row>
    <row r="6" spans="2:15" s="10" customFormat="1" ht="11.25" customHeight="1">
      <c r="B6" s="7" t="s">
        <v>64</v>
      </c>
      <c r="C6" s="59"/>
      <c r="D6" s="59"/>
      <c r="E6" s="59"/>
      <c r="F6" s="8"/>
      <c r="G6" s="8"/>
      <c r="O6" s="14" t="s">
        <v>31</v>
      </c>
    </row>
    <row r="7" spans="2:7" s="10" customFormat="1" ht="11.25" customHeight="1">
      <c r="B7" s="12"/>
      <c r="D7" s="13"/>
      <c r="E7" s="8"/>
      <c r="F7" s="8"/>
      <c r="G7" s="8"/>
    </row>
    <row r="8" spans="2:15" s="10" customFormat="1" ht="11.25" customHeight="1" thickBot="1">
      <c r="B8" s="15"/>
      <c r="C8" s="15" t="s">
        <v>3</v>
      </c>
      <c r="D8" s="15"/>
      <c r="E8" s="16"/>
      <c r="F8" s="8"/>
      <c r="G8" s="8"/>
      <c r="H8" s="9"/>
      <c r="I8" s="9"/>
      <c r="J8" s="9"/>
      <c r="K8" s="9"/>
      <c r="L8" s="9"/>
      <c r="O8" s="10">
        <f>IF(E8="",0,1)</f>
        <v>0</v>
      </c>
    </row>
    <row r="9" spans="2:15" s="10" customFormat="1" ht="11.25" customHeight="1" thickBot="1">
      <c r="B9" s="4"/>
      <c r="C9" s="15" t="s">
        <v>4</v>
      </c>
      <c r="D9" s="4"/>
      <c r="E9" s="16"/>
      <c r="F9" s="8"/>
      <c r="G9" s="8"/>
      <c r="H9" s="9"/>
      <c r="I9" s="9"/>
      <c r="J9" s="9"/>
      <c r="K9" s="9"/>
      <c r="L9" s="9"/>
      <c r="O9" s="10">
        <f>IF(E9="",0,1)</f>
        <v>0</v>
      </c>
    </row>
    <row r="10" spans="4:12" s="10" customFormat="1" ht="11.25" customHeight="1">
      <c r="D10" s="4"/>
      <c r="E10" s="8"/>
      <c r="F10" s="8"/>
      <c r="G10" s="8"/>
      <c r="H10" s="9"/>
      <c r="I10" s="9"/>
      <c r="J10" s="9"/>
      <c r="K10" s="9"/>
      <c r="L10" s="9"/>
    </row>
    <row r="11" spans="4:12" s="10" customFormat="1" ht="11.25" customHeight="1">
      <c r="D11" s="4"/>
      <c r="E11" s="8"/>
      <c r="F11" s="8"/>
      <c r="G11" s="8"/>
      <c r="H11" s="9"/>
      <c r="I11" s="9"/>
      <c r="J11" s="9"/>
      <c r="K11" s="9"/>
      <c r="L11" s="9"/>
    </row>
    <row r="12" spans="2:12" s="10" customFormat="1" ht="15.75">
      <c r="B12" s="61" t="s">
        <v>5</v>
      </c>
      <c r="C12" s="61"/>
      <c r="D12" s="61"/>
      <c r="E12" s="61"/>
      <c r="F12" s="8"/>
      <c r="G12" s="8"/>
      <c r="H12" s="9"/>
      <c r="I12" s="9"/>
      <c r="J12" s="9"/>
      <c r="K12" s="9"/>
      <c r="L12" s="9"/>
    </row>
    <row r="13" spans="2:12" s="10" customFormat="1" ht="11.25" customHeight="1">
      <c r="B13" s="6"/>
      <c r="C13" s="6"/>
      <c r="D13" s="6"/>
      <c r="E13" s="6"/>
      <c r="F13" s="8"/>
      <c r="G13" s="8"/>
      <c r="H13" s="9"/>
      <c r="I13" s="9"/>
      <c r="J13" s="9"/>
      <c r="K13" s="9"/>
      <c r="L13" s="9"/>
    </row>
    <row r="14" spans="2:12" s="10" customFormat="1" ht="11.25" customHeight="1">
      <c r="B14" s="66" t="s">
        <v>6</v>
      </c>
      <c r="C14" s="66"/>
      <c r="D14" s="66"/>
      <c r="E14" s="66"/>
      <c r="F14" s="8"/>
      <c r="G14" s="8"/>
      <c r="H14" s="9"/>
      <c r="I14" s="9"/>
      <c r="J14" s="9"/>
      <c r="K14" s="9"/>
      <c r="L14" s="9"/>
    </row>
    <row r="15" spans="2:14" s="10" customFormat="1" ht="11.25" customHeight="1">
      <c r="B15" s="18"/>
      <c r="D15" s="13"/>
      <c r="E15" s="8"/>
      <c r="F15" s="8"/>
      <c r="G15" s="8"/>
      <c r="H15" s="9" t="s">
        <v>20</v>
      </c>
      <c r="I15" s="9" t="s">
        <v>17</v>
      </c>
      <c r="J15" s="9" t="s">
        <v>18</v>
      </c>
      <c r="K15" s="9" t="s">
        <v>19</v>
      </c>
      <c r="L15" s="9" t="s">
        <v>7</v>
      </c>
      <c r="N15" s="19" t="s">
        <v>23</v>
      </c>
    </row>
    <row r="16" spans="2:17" s="10" customFormat="1" ht="11.25" customHeight="1" thickBot="1">
      <c r="B16" s="18">
        <v>1</v>
      </c>
      <c r="C16" s="20" t="s">
        <v>34</v>
      </c>
      <c r="D16" s="15"/>
      <c r="E16" s="16"/>
      <c r="F16" s="21"/>
      <c r="G16" s="8" t="s">
        <v>16</v>
      </c>
      <c r="H16" s="44">
        <f>IF(E16="mai",1,0)</f>
        <v>0</v>
      </c>
      <c r="I16" s="22">
        <f>IF(E16="raramente",1,0)</f>
        <v>0</v>
      </c>
      <c r="J16" s="42">
        <f>IF(E16="normalmente",2,0)</f>
        <v>0</v>
      </c>
      <c r="K16" s="22">
        <f>IF(E16="spesso",3,0)</f>
        <v>0</v>
      </c>
      <c r="L16" s="22">
        <f>SUM(I16,J16,K16)</f>
        <v>0</v>
      </c>
      <c r="N16" s="23" t="s">
        <v>24</v>
      </c>
      <c r="O16" s="10">
        <f>IF(E16="",0,1)</f>
        <v>0</v>
      </c>
      <c r="Q16" s="10" t="s">
        <v>65</v>
      </c>
    </row>
    <row r="17" spans="2:17" s="10" customFormat="1" ht="6" customHeight="1">
      <c r="B17" s="18"/>
      <c r="C17" s="20"/>
      <c r="D17" s="15"/>
      <c r="E17" s="8"/>
      <c r="F17" s="8"/>
      <c r="G17" s="8"/>
      <c r="H17" s="44"/>
      <c r="I17" s="22"/>
      <c r="J17" s="42"/>
      <c r="K17" s="22"/>
      <c r="L17" s="22"/>
      <c r="N17" s="10" t="s">
        <v>25</v>
      </c>
      <c r="Q17" s="10" t="s">
        <v>66</v>
      </c>
    </row>
    <row r="18" spans="2:17" s="10" customFormat="1" ht="11.25" customHeight="1" thickBot="1">
      <c r="B18" s="18">
        <f>B16+1</f>
        <v>2</v>
      </c>
      <c r="C18" s="20" t="s">
        <v>78</v>
      </c>
      <c r="D18" s="20"/>
      <c r="E18" s="57"/>
      <c r="F18" s="21"/>
      <c r="G18" s="8" t="s">
        <v>16</v>
      </c>
      <c r="H18" s="44">
        <f>IF(E18="mai",1,0)</f>
        <v>0</v>
      </c>
      <c r="I18" s="22">
        <f>IF(E18="raramente",1,0)</f>
        <v>0</v>
      </c>
      <c r="J18" s="42">
        <f>IF(E18="normalmente",2,0)</f>
        <v>0</v>
      </c>
      <c r="K18" s="22">
        <f>IF(E18="spesso",3,0)</f>
        <v>0</v>
      </c>
      <c r="L18" s="22">
        <f>SUM(I18,J18,K18)</f>
        <v>0</v>
      </c>
      <c r="N18" s="23" t="s">
        <v>26</v>
      </c>
      <c r="O18" s="10">
        <f>IF(E18="",0,1)</f>
        <v>0</v>
      </c>
      <c r="Q18" s="10" t="s">
        <v>67</v>
      </c>
    </row>
    <row r="19" spans="2:17" s="10" customFormat="1" ht="6" customHeight="1">
      <c r="B19" s="18"/>
      <c r="C19" s="20"/>
      <c r="D19" s="20"/>
      <c r="E19" s="8"/>
      <c r="F19" s="8"/>
      <c r="G19" s="8"/>
      <c r="H19" s="44"/>
      <c r="I19" s="22"/>
      <c r="J19" s="42"/>
      <c r="K19" s="22"/>
      <c r="L19" s="22"/>
      <c r="N19" s="23" t="s">
        <v>27</v>
      </c>
      <c r="Q19" s="10" t="s">
        <v>69</v>
      </c>
    </row>
    <row r="20" spans="2:17" s="10" customFormat="1" ht="11.25" customHeight="1" thickBot="1">
      <c r="B20" s="18">
        <f>B18+1</f>
        <v>3</v>
      </c>
      <c r="C20" s="15" t="s">
        <v>35</v>
      </c>
      <c r="D20" s="15"/>
      <c r="E20" s="16"/>
      <c r="F20" s="21"/>
      <c r="G20" s="8" t="s">
        <v>16</v>
      </c>
      <c r="H20" s="44">
        <f>IF(E20="mai",1,0)</f>
        <v>0</v>
      </c>
      <c r="I20" s="22">
        <f>IF(E20="raramente",1,0)</f>
        <v>0</v>
      </c>
      <c r="J20" s="42">
        <f>IF(E20="normalmente",2,0)</f>
        <v>0</v>
      </c>
      <c r="K20" s="22">
        <f>IF(E20="spesso",3,0)</f>
        <v>0</v>
      </c>
      <c r="L20" s="22">
        <f>SUM(I20,J20,K20)</f>
        <v>0</v>
      </c>
      <c r="N20" s="23" t="s">
        <v>28</v>
      </c>
      <c r="O20" s="10">
        <f>IF(E20="",0,1)</f>
        <v>0</v>
      </c>
      <c r="Q20" s="10" t="s">
        <v>68</v>
      </c>
    </row>
    <row r="21" spans="2:17" s="10" customFormat="1" ht="6" customHeight="1">
      <c r="B21" s="18"/>
      <c r="C21" s="15"/>
      <c r="D21" s="15"/>
      <c r="E21" s="8"/>
      <c r="F21" s="8"/>
      <c r="G21" s="8"/>
      <c r="H21" s="44"/>
      <c r="I21" s="22"/>
      <c r="J21" s="42"/>
      <c r="K21" s="22"/>
      <c r="L21" s="22"/>
      <c r="Q21" s="10" t="s">
        <v>70</v>
      </c>
    </row>
    <row r="22" spans="2:17" s="10" customFormat="1" ht="11.25" customHeight="1" thickBot="1">
      <c r="B22" s="18">
        <f>B20+1</f>
        <v>4</v>
      </c>
      <c r="C22" s="15" t="s">
        <v>36</v>
      </c>
      <c r="D22" s="15"/>
      <c r="E22" s="16"/>
      <c r="F22" s="21"/>
      <c r="G22" s="8" t="s">
        <v>16</v>
      </c>
      <c r="H22" s="44">
        <f>IF(E22="mai",1,0)</f>
        <v>0</v>
      </c>
      <c r="I22" s="22">
        <f>IF(E22="raramente",1,0)</f>
        <v>0</v>
      </c>
      <c r="J22" s="42">
        <f>IF(E22="normalmente",2,0)</f>
        <v>0</v>
      </c>
      <c r="K22" s="22">
        <f>IF(E22="spesso",3,0)</f>
        <v>0</v>
      </c>
      <c r="L22" s="22">
        <f>SUM(I22,J22,K22)</f>
        <v>0</v>
      </c>
      <c r="N22" s="19" t="s">
        <v>29</v>
      </c>
      <c r="O22" s="10">
        <f>IF(E22="",0,1)</f>
        <v>0</v>
      </c>
      <c r="Q22" s="10" t="s">
        <v>73</v>
      </c>
    </row>
    <row r="23" spans="2:17" s="10" customFormat="1" ht="6" customHeight="1">
      <c r="B23" s="18"/>
      <c r="C23" s="15"/>
      <c r="D23" s="15"/>
      <c r="E23" s="8"/>
      <c r="F23" s="8"/>
      <c r="G23" s="8"/>
      <c r="H23" s="44"/>
      <c r="I23" s="22"/>
      <c r="J23" s="42"/>
      <c r="K23" s="22"/>
      <c r="L23" s="22"/>
      <c r="Q23" s="10" t="s">
        <v>71</v>
      </c>
    </row>
    <row r="24" spans="2:17" s="10" customFormat="1" ht="11.25" customHeight="1" thickBot="1">
      <c r="B24" s="18">
        <f>B22+1</f>
        <v>5</v>
      </c>
      <c r="C24" s="15" t="s">
        <v>37</v>
      </c>
      <c r="D24" s="15"/>
      <c r="E24" s="16"/>
      <c r="F24" s="21"/>
      <c r="G24" s="8" t="s">
        <v>16</v>
      </c>
      <c r="H24" s="44">
        <f>IF(E24="mai",1,0)</f>
        <v>0</v>
      </c>
      <c r="I24" s="22">
        <f>IF(E24="raramente",1,0)</f>
        <v>0</v>
      </c>
      <c r="J24" s="42">
        <f>IF(E24="normalmente",2,0)</f>
        <v>0</v>
      </c>
      <c r="K24" s="22">
        <f>IF(E24="spesso",3,0)</f>
        <v>0</v>
      </c>
      <c r="L24" s="22">
        <f>SUM(I24,J24,K24)</f>
        <v>0</v>
      </c>
      <c r="N24" s="24">
        <v>41071</v>
      </c>
      <c r="O24" s="10">
        <f>IF(E24="",0,1)</f>
        <v>0</v>
      </c>
      <c r="Q24" s="10" t="s">
        <v>72</v>
      </c>
    </row>
    <row r="25" spans="2:17" s="10" customFormat="1" ht="6" customHeight="1">
      <c r="B25" s="18"/>
      <c r="C25" s="15"/>
      <c r="D25" s="15"/>
      <c r="E25" s="8"/>
      <c r="F25" s="8"/>
      <c r="G25" s="8"/>
      <c r="H25" s="44"/>
      <c r="I25" s="22"/>
      <c r="J25" s="42"/>
      <c r="K25" s="22"/>
      <c r="L25" s="22"/>
      <c r="N25" s="24">
        <v>41072</v>
      </c>
      <c r="Q25" s="10" t="s">
        <v>74</v>
      </c>
    </row>
    <row r="26" spans="2:15" s="10" customFormat="1" ht="11.25" customHeight="1" thickBot="1">
      <c r="B26" s="18">
        <f>B24+1</f>
        <v>6</v>
      </c>
      <c r="C26" s="15" t="s">
        <v>38</v>
      </c>
      <c r="D26" s="15"/>
      <c r="E26" s="16"/>
      <c r="F26" s="21"/>
      <c r="G26" s="8" t="s">
        <v>16</v>
      </c>
      <c r="H26" s="44">
        <f>IF(E26="mai",1,0)</f>
        <v>0</v>
      </c>
      <c r="I26" s="22">
        <f>IF(E26="raramente",1,0)</f>
        <v>0</v>
      </c>
      <c r="J26" s="42">
        <f>IF(E26="normalmente",2,0)</f>
        <v>0</v>
      </c>
      <c r="K26" s="22">
        <f>IF(E26="spesso",3,0)</f>
        <v>0</v>
      </c>
      <c r="L26" s="22">
        <f>SUM(I26,J26,K26)</f>
        <v>0</v>
      </c>
      <c r="N26" s="24">
        <v>41073</v>
      </c>
      <c r="O26" s="10">
        <f>IF(E26="",0,1)</f>
        <v>0</v>
      </c>
    </row>
    <row r="27" spans="2:14" s="10" customFormat="1" ht="6" customHeight="1">
      <c r="B27" s="18"/>
      <c r="C27" s="15"/>
      <c r="D27" s="15"/>
      <c r="E27" s="8"/>
      <c r="F27" s="8"/>
      <c r="G27" s="8"/>
      <c r="H27" s="44"/>
      <c r="I27" s="22"/>
      <c r="J27" s="42"/>
      <c r="K27" s="22"/>
      <c r="L27" s="22"/>
      <c r="N27" s="24">
        <v>41074</v>
      </c>
    </row>
    <row r="28" spans="2:15" s="10" customFormat="1" ht="11.25" customHeight="1" thickBot="1">
      <c r="B28" s="18">
        <f>B26+1</f>
        <v>7</v>
      </c>
      <c r="C28" s="25" t="s">
        <v>8</v>
      </c>
      <c r="D28" s="15"/>
      <c r="E28" s="16"/>
      <c r="F28" s="21"/>
      <c r="G28" s="8" t="s">
        <v>16</v>
      </c>
      <c r="H28" s="44">
        <f>IF(E28="mai",1,0)</f>
        <v>0</v>
      </c>
      <c r="I28" s="22">
        <f>IF(E28="raramente",1,0)</f>
        <v>0</v>
      </c>
      <c r="J28" s="42">
        <f>IF(E28="normalmente",2,0)</f>
        <v>0</v>
      </c>
      <c r="K28" s="22">
        <f>IF(E28="spesso",3,0)</f>
        <v>0</v>
      </c>
      <c r="L28" s="22">
        <f>SUM(I28,J28,K28)</f>
        <v>0</v>
      </c>
      <c r="N28" s="24">
        <v>41075</v>
      </c>
      <c r="O28" s="10">
        <f>IF(E28="",0,1)</f>
        <v>0</v>
      </c>
    </row>
    <row r="29" spans="2:14" s="10" customFormat="1" ht="6" customHeight="1">
      <c r="B29" s="18"/>
      <c r="C29" s="25"/>
      <c r="D29" s="15"/>
      <c r="E29" s="8"/>
      <c r="F29" s="8"/>
      <c r="G29" s="8"/>
      <c r="H29" s="44"/>
      <c r="I29" s="22"/>
      <c r="J29" s="42"/>
      <c r="K29" s="22"/>
      <c r="L29" s="22"/>
      <c r="N29" s="24"/>
    </row>
    <row r="30" spans="2:15" s="10" customFormat="1" ht="11.25" customHeight="1" thickBot="1">
      <c r="B30" s="18">
        <f>B28+1</f>
        <v>8</v>
      </c>
      <c r="C30" s="25" t="s">
        <v>39</v>
      </c>
      <c r="D30" s="25"/>
      <c r="E30" s="16"/>
      <c r="F30" s="21"/>
      <c r="G30" s="8" t="s">
        <v>16</v>
      </c>
      <c r="H30" s="44">
        <f>IF(E30="mai",1,0)</f>
        <v>0</v>
      </c>
      <c r="I30" s="22">
        <f>IF(E30="raramente",1,0)</f>
        <v>0</v>
      </c>
      <c r="J30" s="42">
        <f>IF(E30="normalmente",2,0)</f>
        <v>0</v>
      </c>
      <c r="K30" s="22">
        <f>IF(E30="spesso",3,0)</f>
        <v>0</v>
      </c>
      <c r="L30" s="22">
        <f>SUM(I30,J30,K30)</f>
        <v>0</v>
      </c>
      <c r="N30" s="24">
        <v>41078</v>
      </c>
      <c r="O30" s="10">
        <f>IF(E30="",0,1)</f>
        <v>0</v>
      </c>
    </row>
    <row r="31" spans="2:14" s="10" customFormat="1" ht="6" customHeight="1">
      <c r="B31" s="18"/>
      <c r="C31" s="25"/>
      <c r="D31" s="25"/>
      <c r="E31" s="8"/>
      <c r="F31" s="8"/>
      <c r="G31" s="8"/>
      <c r="H31" s="44"/>
      <c r="I31" s="45"/>
      <c r="J31" s="26"/>
      <c r="K31" s="26"/>
      <c r="L31" s="22"/>
      <c r="N31" s="24">
        <v>41079</v>
      </c>
    </row>
    <row r="32" spans="2:15" s="10" customFormat="1" ht="11.25" customHeight="1" thickBot="1">
      <c r="B32" s="18">
        <f>B30+1</f>
        <v>9</v>
      </c>
      <c r="C32" s="25" t="s">
        <v>40</v>
      </c>
      <c r="D32" s="25"/>
      <c r="E32" s="16"/>
      <c r="F32" s="8"/>
      <c r="G32" s="8" t="s">
        <v>16</v>
      </c>
      <c r="H32" s="44">
        <f>IF(E32="mai",1,0)</f>
        <v>0</v>
      </c>
      <c r="I32" s="22">
        <f>IF(E32="raramente",1,0)</f>
        <v>0</v>
      </c>
      <c r="J32" s="42">
        <f>IF(E32="normalmente",2,0)</f>
        <v>0</v>
      </c>
      <c r="K32" s="22">
        <f>IF(E32="spesso",3,0)</f>
        <v>0</v>
      </c>
      <c r="L32" s="22">
        <f>SUM(I32,J32,K32)</f>
        <v>0</v>
      </c>
      <c r="N32" s="24">
        <v>41080</v>
      </c>
      <c r="O32" s="10">
        <f>IF(E32="",0,1)</f>
        <v>0</v>
      </c>
    </row>
    <row r="33" spans="2:14" s="10" customFormat="1" ht="6" customHeight="1">
      <c r="B33" s="18"/>
      <c r="C33" s="25"/>
      <c r="D33" s="25"/>
      <c r="E33" s="8"/>
      <c r="F33" s="8"/>
      <c r="G33" s="8"/>
      <c r="H33" s="44"/>
      <c r="I33" s="45"/>
      <c r="J33" s="26"/>
      <c r="K33" s="26"/>
      <c r="L33" s="11"/>
      <c r="N33" s="24">
        <v>41081</v>
      </c>
    </row>
    <row r="34" spans="2:15" s="10" customFormat="1" ht="11.25" customHeight="1" thickBot="1">
      <c r="B34" s="18">
        <f>B32+1</f>
        <v>10</v>
      </c>
      <c r="C34" s="25" t="s">
        <v>9</v>
      </c>
      <c r="D34" s="27"/>
      <c r="E34" s="16"/>
      <c r="F34" s="8"/>
      <c r="G34" s="8" t="s">
        <v>16</v>
      </c>
      <c r="H34" s="44">
        <f>IF(E34="mai",1,0)</f>
        <v>0</v>
      </c>
      <c r="I34" s="22">
        <f>IF(E34="raramente",1,0)</f>
        <v>0</v>
      </c>
      <c r="J34" s="42">
        <f>IF(E34="normalmente",2,0)</f>
        <v>0</v>
      </c>
      <c r="K34" s="22">
        <f>IF(E34="spesso",3,0)</f>
        <v>0</v>
      </c>
      <c r="L34" s="22">
        <f>SUM(I34,J34,K34)</f>
        <v>0</v>
      </c>
      <c r="N34" s="24">
        <v>41082</v>
      </c>
      <c r="O34" s="10">
        <f>IF(E34="",0,1)</f>
        <v>0</v>
      </c>
    </row>
    <row r="35" spans="2:12" s="10" customFormat="1" ht="6" customHeight="1">
      <c r="B35" s="18"/>
      <c r="C35" s="25"/>
      <c r="D35" s="25"/>
      <c r="E35" s="53"/>
      <c r="F35" s="28"/>
      <c r="G35" s="28"/>
      <c r="H35" s="44"/>
      <c r="I35" s="22"/>
      <c r="J35" s="42"/>
      <c r="K35" s="22"/>
      <c r="L35" s="22"/>
    </row>
    <row r="36" spans="2:14" s="10" customFormat="1" ht="11.25" customHeight="1">
      <c r="B36" s="18"/>
      <c r="C36" s="27" t="str">
        <f>IF(SUM(H36:K36)&lt;B34,"Attenzione! Hai dato "&amp;IF(SUM(H36:K36)=1,SUM(H36:K36)&amp;" risposta",SUM(H36:K36)&amp;"  risposte"),IF(SUM(H36:K36)=B34,("Bene, puoi proseguire! Hai risposto correttamente a  "&amp;SUM(H36:K36)&amp;"  domande"&amp;" e hai totalizzato "&amp;IF(L36=1,L36&amp;" punto",L36&amp;" punti"))))</f>
        <v>Attenzione! Hai dato 0  risposte</v>
      </c>
      <c r="D36" s="27"/>
      <c r="E36" s="54"/>
      <c r="F36" s="28"/>
      <c r="G36" s="28"/>
      <c r="H36" s="46">
        <f>SUM(H16,H18,H20,H22,H24,H26,H28,H30,H32,H34)</f>
        <v>0</v>
      </c>
      <c r="I36" s="41">
        <f>SUM(I16,I18,I20,I22,I24,I26,I28,I30,I32,I34)</f>
        <v>0</v>
      </c>
      <c r="J36" s="43">
        <f>SUM(J16,J18,J20,J22,J24,J26,J28,J30,J32,J34)/2</f>
        <v>0</v>
      </c>
      <c r="K36" s="41">
        <f>SUM(K16,K18,K20,K22,K24,K26,K28,K30,K32,K34)/3</f>
        <v>0</v>
      </c>
      <c r="L36" s="1">
        <f>SUM(L16,L18,L20,L22,L24,L26,L28,L30,L32,L34)</f>
        <v>0</v>
      </c>
      <c r="N36" s="24">
        <v>41085</v>
      </c>
    </row>
    <row r="37" spans="2:14" s="10" customFormat="1" ht="11.25" customHeight="1">
      <c r="B37" s="18"/>
      <c r="C37" s="27"/>
      <c r="D37" s="27"/>
      <c r="E37" s="54"/>
      <c r="F37" s="28"/>
      <c r="G37" s="28"/>
      <c r="H37" s="38"/>
      <c r="I37" s="38"/>
      <c r="J37" s="38"/>
      <c r="K37" s="38"/>
      <c r="L37" s="39"/>
      <c r="N37" s="24">
        <v>41086</v>
      </c>
    </row>
    <row r="38" spans="2:18" s="10" customFormat="1" ht="11.25" customHeight="1">
      <c r="B38" s="18"/>
      <c r="C38" s="27"/>
      <c r="D38" s="27"/>
      <c r="E38" s="54"/>
      <c r="F38" s="28"/>
      <c r="G38" s="28"/>
      <c r="H38" s="28"/>
      <c r="I38" s="28"/>
      <c r="J38" s="28"/>
      <c r="K38" s="9" t="s">
        <v>10</v>
      </c>
      <c r="L38" s="32">
        <f>ROUNDDOWN(L36/30,2)</f>
        <v>0</v>
      </c>
      <c r="M38" s="28"/>
      <c r="N38" s="24">
        <v>41087</v>
      </c>
      <c r="O38" s="28"/>
      <c r="P38" s="28"/>
      <c r="Q38" s="28"/>
      <c r="R38" s="28"/>
    </row>
    <row r="39" spans="2:14" ht="15.75">
      <c r="B39" s="61" t="s">
        <v>11</v>
      </c>
      <c r="C39" s="61"/>
      <c r="D39" s="61"/>
      <c r="E39" s="61"/>
      <c r="F39" s="8"/>
      <c r="G39" s="8"/>
      <c r="H39" s="9"/>
      <c r="I39" s="9"/>
      <c r="J39" s="9"/>
      <c r="K39" s="9"/>
      <c r="L39" s="9"/>
      <c r="N39" s="24">
        <v>41088</v>
      </c>
    </row>
    <row r="40" spans="2:14" ht="11.25" customHeight="1">
      <c r="B40" s="6"/>
      <c r="C40" s="6"/>
      <c r="D40" s="6"/>
      <c r="E40" s="6"/>
      <c r="F40" s="8"/>
      <c r="G40" s="8"/>
      <c r="H40" s="9"/>
      <c r="I40" s="9"/>
      <c r="J40" s="9"/>
      <c r="K40" s="9"/>
      <c r="L40" s="9"/>
      <c r="N40" s="24">
        <v>41089</v>
      </c>
    </row>
    <row r="41" spans="2:12" ht="11.25" customHeight="1">
      <c r="B41" s="66" t="s">
        <v>6</v>
      </c>
      <c r="C41" s="66"/>
      <c r="D41" s="66"/>
      <c r="E41" s="66"/>
      <c r="F41" s="8"/>
      <c r="G41" s="8"/>
      <c r="H41" s="9"/>
      <c r="I41" s="9"/>
      <c r="J41" s="9"/>
      <c r="K41" s="9"/>
      <c r="L41" s="9"/>
    </row>
    <row r="42" spans="2:14" ht="11.25" customHeight="1">
      <c r="B42" s="18"/>
      <c r="D42" s="13"/>
      <c r="E42" s="8"/>
      <c r="F42" s="8"/>
      <c r="G42" s="8"/>
      <c r="H42" s="9" t="s">
        <v>20</v>
      </c>
      <c r="I42" s="9" t="s">
        <v>17</v>
      </c>
      <c r="J42" s="9" t="s">
        <v>18</v>
      </c>
      <c r="K42" s="9" t="s">
        <v>19</v>
      </c>
      <c r="L42" s="9" t="s">
        <v>7</v>
      </c>
      <c r="N42" s="24">
        <v>41092</v>
      </c>
    </row>
    <row r="43" spans="2:15" ht="11.25" customHeight="1" thickBot="1">
      <c r="B43" s="18">
        <v>1</v>
      </c>
      <c r="C43" s="20" t="s">
        <v>41</v>
      </c>
      <c r="D43" s="15"/>
      <c r="E43" s="16"/>
      <c r="F43" s="21"/>
      <c r="G43" s="21" t="s">
        <v>13</v>
      </c>
      <c r="H43" s="44">
        <f>IF(E43="mai",1,0)</f>
        <v>0</v>
      </c>
      <c r="I43" s="22">
        <f>IF(E43="raramente",1,0)</f>
        <v>0</v>
      </c>
      <c r="J43" s="42">
        <f>IF(E43="normalmente",2,0)</f>
        <v>0</v>
      </c>
      <c r="K43" s="22">
        <f>IF(E43="spesso",3,0)</f>
        <v>0</v>
      </c>
      <c r="L43" s="22">
        <f>SUM(I43,J43,K43)</f>
        <v>0</v>
      </c>
      <c r="N43" s="24">
        <v>41093</v>
      </c>
      <c r="O43" s="10">
        <f>IF(E43="",0,1)</f>
        <v>0</v>
      </c>
    </row>
    <row r="44" spans="2:15" ht="6" customHeight="1">
      <c r="B44" s="18"/>
      <c r="C44" s="20"/>
      <c r="D44" s="15"/>
      <c r="E44" s="8"/>
      <c r="F44" s="8"/>
      <c r="G44" s="8"/>
      <c r="H44" s="44"/>
      <c r="I44" s="22"/>
      <c r="J44" s="42"/>
      <c r="K44" s="22"/>
      <c r="L44" s="22"/>
      <c r="N44" s="24">
        <v>41094</v>
      </c>
      <c r="O44" s="10"/>
    </row>
    <row r="45" spans="2:15" ht="11.25" customHeight="1" thickBot="1">
      <c r="B45" s="18">
        <f>B43+1</f>
        <v>2</v>
      </c>
      <c r="C45" s="20" t="s">
        <v>42</v>
      </c>
      <c r="D45" s="20"/>
      <c r="E45" s="16"/>
      <c r="F45" s="21"/>
      <c r="G45" s="21" t="s">
        <v>13</v>
      </c>
      <c r="H45" s="44">
        <f>IF(E45="mai",1,0)</f>
        <v>0</v>
      </c>
      <c r="I45" s="22">
        <f>IF(E45="raramente",1,0)</f>
        <v>0</v>
      </c>
      <c r="J45" s="42">
        <f>IF(E45="normalmente",2,0)</f>
        <v>0</v>
      </c>
      <c r="K45" s="22">
        <f>IF(E45="spesso",3,0)</f>
        <v>0</v>
      </c>
      <c r="L45" s="22">
        <f>SUM(I45,J45,K45)</f>
        <v>0</v>
      </c>
      <c r="N45" s="24">
        <v>41095</v>
      </c>
      <c r="O45" s="10">
        <f>IF(E45="",0,1)</f>
        <v>0</v>
      </c>
    </row>
    <row r="46" spans="2:15" ht="6" customHeight="1">
      <c r="B46" s="18"/>
      <c r="C46" s="20"/>
      <c r="D46" s="20"/>
      <c r="E46" s="8"/>
      <c r="F46" s="8"/>
      <c r="G46" s="8"/>
      <c r="H46" s="44"/>
      <c r="I46" s="22"/>
      <c r="J46" s="42"/>
      <c r="K46" s="22"/>
      <c r="L46" s="22"/>
      <c r="N46" s="24">
        <v>41096</v>
      </c>
      <c r="O46" s="10"/>
    </row>
    <row r="47" spans="2:15" ht="11.25" customHeight="1" thickBot="1">
      <c r="B47" s="18">
        <f>B45+1</f>
        <v>3</v>
      </c>
      <c r="C47" s="20" t="s">
        <v>43</v>
      </c>
      <c r="D47" s="15"/>
      <c r="E47" s="16"/>
      <c r="F47" s="21"/>
      <c r="G47" s="21" t="s">
        <v>13</v>
      </c>
      <c r="H47" s="44">
        <f>IF(E47="mai",1,0)</f>
        <v>0</v>
      </c>
      <c r="I47" s="22">
        <f>IF(E47="raramente",1,0)</f>
        <v>0</v>
      </c>
      <c r="J47" s="42">
        <f>IF(E47="normalmente",2,0)</f>
        <v>0</v>
      </c>
      <c r="K47" s="22">
        <f>IF(E47="spesso",3,0)</f>
        <v>0</v>
      </c>
      <c r="L47" s="22">
        <f>SUM(I47,J47,K47)</f>
        <v>0</v>
      </c>
      <c r="O47" s="10">
        <f>IF(E47="",0,1)</f>
        <v>0</v>
      </c>
    </row>
    <row r="48" spans="2:15" ht="6" customHeight="1">
      <c r="B48" s="18"/>
      <c r="C48" s="20"/>
      <c r="D48" s="15"/>
      <c r="E48" s="8"/>
      <c r="F48" s="8"/>
      <c r="G48" s="8"/>
      <c r="H48" s="44"/>
      <c r="I48" s="22"/>
      <c r="J48" s="42"/>
      <c r="K48" s="22"/>
      <c r="L48" s="22"/>
      <c r="N48" s="24">
        <v>41099</v>
      </c>
      <c r="O48" s="10"/>
    </row>
    <row r="49" spans="2:15" ht="11.25" customHeight="1" thickBot="1">
      <c r="B49" s="18">
        <f>B47+1</f>
        <v>4</v>
      </c>
      <c r="C49" s="20" t="s">
        <v>44</v>
      </c>
      <c r="D49" s="15"/>
      <c r="E49" s="16"/>
      <c r="F49" s="21"/>
      <c r="G49" s="21" t="s">
        <v>13</v>
      </c>
      <c r="H49" s="44">
        <f>IF(E49="mai",1,0)</f>
        <v>0</v>
      </c>
      <c r="I49" s="22">
        <f>IF(E49="raramente",1,0)</f>
        <v>0</v>
      </c>
      <c r="J49" s="42">
        <f>IF(E49="normalmente",2,0)</f>
        <v>0</v>
      </c>
      <c r="K49" s="22">
        <f>IF(E49="spesso",3,0)</f>
        <v>0</v>
      </c>
      <c r="L49" s="22">
        <f>SUM(I49,J49,K49)</f>
        <v>0</v>
      </c>
      <c r="N49" s="24">
        <v>41100</v>
      </c>
      <c r="O49" s="10">
        <f>IF(E49="",0,1)</f>
        <v>0</v>
      </c>
    </row>
    <row r="50" spans="2:15" ht="6" customHeight="1">
      <c r="B50" s="18"/>
      <c r="C50" s="20"/>
      <c r="D50" s="15"/>
      <c r="E50" s="8"/>
      <c r="F50" s="8"/>
      <c r="G50" s="8"/>
      <c r="H50" s="44"/>
      <c r="I50" s="22"/>
      <c r="J50" s="42"/>
      <c r="K50" s="22"/>
      <c r="L50" s="22"/>
      <c r="N50" s="24">
        <v>41101</v>
      </c>
      <c r="O50" s="10"/>
    </row>
    <row r="51" spans="2:15" ht="11.25" customHeight="1" thickBot="1">
      <c r="B51" s="18">
        <f>B49+1</f>
        <v>5</v>
      </c>
      <c r="C51" s="20" t="s">
        <v>45</v>
      </c>
      <c r="D51" s="15"/>
      <c r="E51" s="16"/>
      <c r="F51" s="21"/>
      <c r="G51" s="21" t="s">
        <v>13</v>
      </c>
      <c r="H51" s="44">
        <f>IF(E51="mai",1,0)</f>
        <v>0</v>
      </c>
      <c r="I51" s="22">
        <f>IF(E51="raramente",1,0)</f>
        <v>0</v>
      </c>
      <c r="J51" s="42">
        <f>IF(E51="normalmente",2,0)</f>
        <v>0</v>
      </c>
      <c r="K51" s="22">
        <f>IF(E51="spesso",3,0)</f>
        <v>0</v>
      </c>
      <c r="L51" s="22">
        <f>SUM(I51,J51,K51)</f>
        <v>0</v>
      </c>
      <c r="N51" s="24">
        <v>41102</v>
      </c>
      <c r="O51" s="10">
        <f>IF(E51="",0,1)</f>
        <v>0</v>
      </c>
    </row>
    <row r="52" spans="2:15" ht="6" customHeight="1">
      <c r="B52" s="18"/>
      <c r="C52" s="20"/>
      <c r="D52" s="15"/>
      <c r="E52" s="8"/>
      <c r="F52" s="8"/>
      <c r="G52" s="8"/>
      <c r="H52" s="44"/>
      <c r="I52" s="22"/>
      <c r="J52" s="42"/>
      <c r="K52" s="22"/>
      <c r="L52" s="22"/>
      <c r="N52" s="24">
        <v>41103</v>
      </c>
      <c r="O52" s="10"/>
    </row>
    <row r="53" spans="2:15" ht="11.25" customHeight="1" thickBot="1">
      <c r="B53" s="18">
        <f>B51+1</f>
        <v>6</v>
      </c>
      <c r="C53" s="20" t="s">
        <v>76</v>
      </c>
      <c r="D53" s="15"/>
      <c r="E53" s="16"/>
      <c r="F53" s="21"/>
      <c r="G53" s="21" t="s">
        <v>13</v>
      </c>
      <c r="H53" s="44">
        <f>IF(E53="mai",1,0)</f>
        <v>0</v>
      </c>
      <c r="I53" s="22">
        <f>IF(E53="raramente",1,0)</f>
        <v>0</v>
      </c>
      <c r="J53" s="42">
        <f>IF(E53="normalmente",2,0)</f>
        <v>0</v>
      </c>
      <c r="K53" s="22">
        <f>IF(E53="spesso",3,0)</f>
        <v>0</v>
      </c>
      <c r="L53" s="22">
        <f>SUM(I53,J53,K53)</f>
        <v>0</v>
      </c>
      <c r="O53" s="10">
        <f>IF(E53="",0,1)</f>
        <v>0</v>
      </c>
    </row>
    <row r="54" spans="2:15" ht="6" customHeight="1">
      <c r="B54" s="18"/>
      <c r="C54" s="20"/>
      <c r="D54" s="15"/>
      <c r="E54" s="8"/>
      <c r="F54" s="8"/>
      <c r="G54" s="8"/>
      <c r="H54" s="44"/>
      <c r="I54" s="22"/>
      <c r="J54" s="42"/>
      <c r="K54" s="22"/>
      <c r="L54" s="22"/>
      <c r="N54" s="24">
        <v>41106</v>
      </c>
      <c r="O54" s="10"/>
    </row>
    <row r="55" spans="2:15" ht="11.25" customHeight="1" thickBot="1">
      <c r="B55" s="18">
        <f>B53+1</f>
        <v>7</v>
      </c>
      <c r="C55" s="20" t="s">
        <v>77</v>
      </c>
      <c r="D55" s="15"/>
      <c r="E55" s="16"/>
      <c r="F55" s="21"/>
      <c r="G55" s="21" t="s">
        <v>14</v>
      </c>
      <c r="H55" s="44">
        <f>IF(E55="mai",1,0)</f>
        <v>0</v>
      </c>
      <c r="I55" s="22">
        <f>IF(E55="raramente",1,0)</f>
        <v>0</v>
      </c>
      <c r="J55" s="42">
        <f>IF(E55="normalmente",3,0)</f>
        <v>0</v>
      </c>
      <c r="K55" s="22">
        <f>IF(E55="spesso",4,0)</f>
        <v>0</v>
      </c>
      <c r="L55" s="22">
        <f>SUM(I55,J55,K55)</f>
        <v>0</v>
      </c>
      <c r="N55" s="24">
        <v>41107</v>
      </c>
      <c r="O55" s="10">
        <f>IF(E55="",0,1)</f>
        <v>0</v>
      </c>
    </row>
    <row r="56" spans="2:15" ht="6" customHeight="1">
      <c r="B56" s="18"/>
      <c r="C56" s="20"/>
      <c r="D56" s="15"/>
      <c r="E56" s="8"/>
      <c r="F56" s="8"/>
      <c r="G56" s="8"/>
      <c r="H56" s="44"/>
      <c r="I56" s="22"/>
      <c r="J56" s="42"/>
      <c r="K56" s="22"/>
      <c r="L56" s="22"/>
      <c r="N56" s="24">
        <v>41108</v>
      </c>
      <c r="O56" s="10"/>
    </row>
    <row r="57" spans="2:15" ht="11.25" customHeight="1" thickBot="1">
      <c r="B57" s="18">
        <f>B55+1</f>
        <v>8</v>
      </c>
      <c r="C57" s="20" t="s">
        <v>46</v>
      </c>
      <c r="D57" s="25"/>
      <c r="E57" s="16"/>
      <c r="F57" s="21"/>
      <c r="G57" s="21" t="s">
        <v>14</v>
      </c>
      <c r="H57" s="44">
        <f>IF(E57="mai",1,0)</f>
        <v>0</v>
      </c>
      <c r="I57" s="22">
        <f>IF(E57="raramente",1,0)</f>
        <v>0</v>
      </c>
      <c r="J57" s="42">
        <f>IF(E57="normalmente",3,0)</f>
        <v>0</v>
      </c>
      <c r="K57" s="22">
        <f>IF(E57="spesso",4,0)</f>
        <v>0</v>
      </c>
      <c r="L57" s="22">
        <f>SUM(I57,J57,K57)</f>
        <v>0</v>
      </c>
      <c r="N57" s="24">
        <v>41109</v>
      </c>
      <c r="O57" s="10">
        <f>IF(E57="",0,1)</f>
        <v>0</v>
      </c>
    </row>
    <row r="58" spans="2:15" ht="6" customHeight="1">
      <c r="B58" s="18"/>
      <c r="C58" s="20"/>
      <c r="D58" s="25"/>
      <c r="E58" s="8"/>
      <c r="F58" s="8"/>
      <c r="G58" s="8"/>
      <c r="H58" s="44"/>
      <c r="I58" s="45"/>
      <c r="J58" s="26"/>
      <c r="K58" s="26"/>
      <c r="L58" s="22"/>
      <c r="N58" s="24">
        <v>41110</v>
      </c>
      <c r="O58" s="10"/>
    </row>
    <row r="59" spans="2:15" ht="11.25" customHeight="1" thickBot="1">
      <c r="B59" s="18">
        <f>B57+1</f>
        <v>9</v>
      </c>
      <c r="C59" s="20" t="s">
        <v>47</v>
      </c>
      <c r="D59" s="25"/>
      <c r="E59" s="16"/>
      <c r="F59" s="8"/>
      <c r="G59" s="8" t="s">
        <v>14</v>
      </c>
      <c r="H59" s="44">
        <f>IF(E59="mai",1,0)</f>
        <v>0</v>
      </c>
      <c r="I59" s="22">
        <f>IF(E59="raramente",1,0)</f>
        <v>0</v>
      </c>
      <c r="J59" s="42">
        <f>IF(E59="normalmente",3,0)</f>
        <v>0</v>
      </c>
      <c r="K59" s="22">
        <f>IF(E59="spesso",4,0)</f>
        <v>0</v>
      </c>
      <c r="L59" s="22">
        <f>SUM(I59,J59,K59)</f>
        <v>0</v>
      </c>
      <c r="O59" s="10">
        <f>IF(E59="",0,1)</f>
        <v>0</v>
      </c>
    </row>
    <row r="60" spans="2:15" ht="6" customHeight="1">
      <c r="B60" s="18"/>
      <c r="C60" s="20"/>
      <c r="D60" s="25"/>
      <c r="E60" s="8"/>
      <c r="F60" s="8"/>
      <c r="G60" s="8"/>
      <c r="H60" s="44"/>
      <c r="I60" s="45"/>
      <c r="J60" s="26"/>
      <c r="K60" s="26"/>
      <c r="L60" s="11"/>
      <c r="O60" s="10"/>
    </row>
    <row r="61" spans="2:15" ht="11.25" customHeight="1" thickBot="1">
      <c r="B61" s="18">
        <f>B59+1</f>
        <v>10</v>
      </c>
      <c r="C61" s="20" t="s">
        <v>48</v>
      </c>
      <c r="D61" s="27"/>
      <c r="E61" s="16"/>
      <c r="F61" s="8"/>
      <c r="G61" s="8" t="s">
        <v>14</v>
      </c>
      <c r="H61" s="44">
        <f>IF(E61="mai",1,0)</f>
        <v>0</v>
      </c>
      <c r="I61" s="22">
        <f>IF(E61="raramente",1,0)</f>
        <v>0</v>
      </c>
      <c r="J61" s="42">
        <f>IF(E61="normalmente",3,0)</f>
        <v>0</v>
      </c>
      <c r="K61" s="22">
        <f>IF(E61="spesso",4,0)</f>
        <v>0</v>
      </c>
      <c r="L61" s="22">
        <f>SUM(I61,J61,K61)</f>
        <v>0</v>
      </c>
      <c r="O61" s="10">
        <f>IF(E61="",0,1)</f>
        <v>0</v>
      </c>
    </row>
    <row r="62" spans="2:12" ht="6" customHeight="1">
      <c r="B62" s="18"/>
      <c r="C62" s="25"/>
      <c r="D62" s="25"/>
      <c r="E62" s="53"/>
      <c r="F62" s="28"/>
      <c r="G62" s="28"/>
      <c r="H62" s="44"/>
      <c r="I62" s="22"/>
      <c r="J62" s="22"/>
      <c r="K62" s="22"/>
      <c r="L62" s="22"/>
    </row>
    <row r="63" spans="2:12" ht="11.25" customHeight="1">
      <c r="B63" s="18"/>
      <c r="C63" s="27" t="str">
        <f>IF(SUM(H63:K63)&lt;B61,"Attenzione! Hai dato "&amp;IF(SUM(H63:K63)=1,SUM(H63:K63)&amp;" risposta",SUM(H63:K63)&amp;"  risposte"),IF(SUM(H63:K63)=B61,("Bene, puoi proseguire! Hai risposto correttamente a  "&amp;SUM(H63:K63)&amp;"  domande"&amp;" e hai totalizzato "&amp;IF(L63=1,L63&amp;" punto",L63&amp;" punti"))))</f>
        <v>Attenzione! Hai dato 0  risposte</v>
      </c>
      <c r="D63" s="27"/>
      <c r="E63" s="54"/>
      <c r="F63" s="28"/>
      <c r="G63" s="28"/>
      <c r="H63" s="46">
        <f>SUM(H43,H45,H47,H49,H51,H53,H55,H57,H59,H61)</f>
        <v>0</v>
      </c>
      <c r="I63" s="41">
        <f>SUM(I43,I45,I47,I49,I51,I53,I55,I57,I59,I61)</f>
        <v>0</v>
      </c>
      <c r="J63" s="41">
        <f>SUM(J43,J45,J47,J49,J51,J53)/2+SUM(J55,J57,J59,J61)/3</f>
        <v>0</v>
      </c>
      <c r="K63" s="41">
        <f>SUM(K43,K45,K47,K49,K51,K53)/3+SUM(K55,K57,K59,K61)/4</f>
        <v>0</v>
      </c>
      <c r="L63" s="1">
        <f>SUM(L43,L45,L47,L49,L51,L53,L55,L57,L59,L61)</f>
        <v>0</v>
      </c>
    </row>
    <row r="64" spans="2:15" ht="11.25" customHeight="1">
      <c r="B64" s="18"/>
      <c r="D64" s="27"/>
      <c r="E64" s="54"/>
      <c r="F64" s="28"/>
      <c r="G64" s="28"/>
      <c r="H64" s="28"/>
      <c r="I64" s="28"/>
      <c r="J64" s="28"/>
      <c r="K64" s="28"/>
      <c r="L64" s="28"/>
      <c r="M64" s="28"/>
      <c r="N64" s="28"/>
      <c r="O64" s="28"/>
    </row>
    <row r="65" spans="2:12" ht="11.25" customHeight="1">
      <c r="B65" s="18"/>
      <c r="C65" s="29"/>
      <c r="D65" s="30"/>
      <c r="E65" s="55"/>
      <c r="F65" s="31"/>
      <c r="G65" s="31"/>
      <c r="H65" s="31"/>
      <c r="I65" s="31"/>
      <c r="J65" s="31"/>
      <c r="K65" s="9" t="s">
        <v>10</v>
      </c>
      <c r="L65" s="32">
        <f>ROUNDDOWN(L63/34,2)</f>
        <v>0</v>
      </c>
    </row>
    <row r="66" spans="2:12" ht="15.75">
      <c r="B66" s="61" t="s">
        <v>12</v>
      </c>
      <c r="C66" s="61"/>
      <c r="D66" s="61"/>
      <c r="E66" s="61"/>
      <c r="F66" s="8"/>
      <c r="G66" s="8"/>
      <c r="H66" s="9"/>
      <c r="I66" s="9"/>
      <c r="J66" s="9"/>
      <c r="K66" s="9"/>
      <c r="L66" s="9"/>
    </row>
    <row r="67" spans="2:12" ht="11.25" customHeight="1">
      <c r="B67" s="6"/>
      <c r="C67" s="6"/>
      <c r="D67" s="6"/>
      <c r="E67" s="6"/>
      <c r="F67" s="8"/>
      <c r="G67" s="8"/>
      <c r="H67" s="9"/>
      <c r="I67" s="9"/>
      <c r="J67" s="9"/>
      <c r="K67" s="9"/>
      <c r="L67" s="9"/>
    </row>
    <row r="68" spans="2:12" ht="11.25" customHeight="1">
      <c r="B68" s="66" t="s">
        <v>6</v>
      </c>
      <c r="C68" s="66"/>
      <c r="D68" s="66"/>
      <c r="E68" s="66"/>
      <c r="F68" s="8"/>
      <c r="G68" s="8"/>
      <c r="H68" s="9"/>
      <c r="I68" s="9"/>
      <c r="J68" s="9"/>
      <c r="K68" s="9"/>
      <c r="L68" s="9"/>
    </row>
    <row r="69" spans="2:12" ht="11.25" customHeight="1">
      <c r="B69" s="18"/>
      <c r="C69" s="17"/>
      <c r="D69" s="13"/>
      <c r="E69" s="8"/>
      <c r="F69" s="8"/>
      <c r="G69" s="8"/>
      <c r="H69" s="9" t="s">
        <v>20</v>
      </c>
      <c r="I69" s="9" t="s">
        <v>17</v>
      </c>
      <c r="J69" s="9" t="s">
        <v>18</v>
      </c>
      <c r="K69" s="9" t="s">
        <v>19</v>
      </c>
      <c r="L69" s="9" t="s">
        <v>7</v>
      </c>
    </row>
    <row r="70" spans="2:15" ht="11.25" customHeight="1" thickBot="1">
      <c r="B70" s="18">
        <v>1</v>
      </c>
      <c r="C70" s="20" t="s">
        <v>79</v>
      </c>
      <c r="D70" s="15"/>
      <c r="E70" s="16"/>
      <c r="F70" s="21"/>
      <c r="G70" s="21" t="s">
        <v>15</v>
      </c>
      <c r="H70" s="44">
        <f>IF(E70="mai",1,0)</f>
        <v>0</v>
      </c>
      <c r="I70" s="22">
        <f>IF(E70="raramente",1,0)</f>
        <v>0</v>
      </c>
      <c r="J70" s="42">
        <f>IF(E70="normalmente",2,0)</f>
        <v>0</v>
      </c>
      <c r="K70" s="22">
        <f>IF(E70="spesso",3,0)</f>
        <v>0</v>
      </c>
      <c r="L70" s="22">
        <f>SUM(I70,J70,K70)</f>
        <v>0</v>
      </c>
      <c r="O70" s="10">
        <f>IF(E70="",0,1)</f>
        <v>0</v>
      </c>
    </row>
    <row r="71" spans="2:15" ht="6" customHeight="1">
      <c r="B71" s="18"/>
      <c r="C71" s="20"/>
      <c r="D71" s="15"/>
      <c r="E71" s="8"/>
      <c r="F71" s="8"/>
      <c r="G71" s="8"/>
      <c r="H71" s="44"/>
      <c r="I71" s="22"/>
      <c r="J71" s="42"/>
      <c r="K71" s="22"/>
      <c r="L71" s="22"/>
      <c r="O71" s="10"/>
    </row>
    <row r="72" spans="2:15" ht="11.25" customHeight="1" thickBot="1">
      <c r="B72" s="18">
        <f>B70+1</f>
        <v>2</v>
      </c>
      <c r="C72" s="20" t="s">
        <v>49</v>
      </c>
      <c r="D72" s="20"/>
      <c r="E72" s="16"/>
      <c r="F72" s="21"/>
      <c r="G72" s="21" t="s">
        <v>15</v>
      </c>
      <c r="H72" s="44">
        <f>IF(E72="mai",1,0)</f>
        <v>0</v>
      </c>
      <c r="I72" s="22">
        <f>IF(E72="raramente",1,0)</f>
        <v>0</v>
      </c>
      <c r="J72" s="42">
        <f>IF(E72="normalmente",2,0)</f>
        <v>0</v>
      </c>
      <c r="K72" s="22">
        <f>IF(E72="spesso",3,0)</f>
        <v>0</v>
      </c>
      <c r="L72" s="22">
        <f>SUM(I72,J72,K72)</f>
        <v>0</v>
      </c>
      <c r="O72" s="10">
        <f>IF(E72="",0,1)</f>
        <v>0</v>
      </c>
    </row>
    <row r="73" spans="2:15" ht="6" customHeight="1">
      <c r="B73" s="18"/>
      <c r="C73" s="20"/>
      <c r="D73" s="20"/>
      <c r="E73" s="8"/>
      <c r="F73" s="8"/>
      <c r="G73" s="8"/>
      <c r="H73" s="44"/>
      <c r="I73" s="22"/>
      <c r="J73" s="42"/>
      <c r="K73" s="22"/>
      <c r="L73" s="22"/>
      <c r="O73" s="10"/>
    </row>
    <row r="74" spans="2:15" ht="11.25" customHeight="1" thickBot="1">
      <c r="B74" s="18">
        <f>B72+1</f>
        <v>3</v>
      </c>
      <c r="C74" s="20" t="s">
        <v>50</v>
      </c>
      <c r="D74" s="15"/>
      <c r="E74" s="16"/>
      <c r="F74" s="21"/>
      <c r="G74" s="21" t="s">
        <v>15</v>
      </c>
      <c r="H74" s="44">
        <f>IF(E74="mai",1,0)</f>
        <v>0</v>
      </c>
      <c r="I74" s="22">
        <f>IF(E74="raramente",1,0)</f>
        <v>0</v>
      </c>
      <c r="J74" s="42">
        <f>IF(E74="normalmente",2,0)</f>
        <v>0</v>
      </c>
      <c r="K74" s="22">
        <f>IF(E74="spesso",3,0)</f>
        <v>0</v>
      </c>
      <c r="L74" s="22">
        <f>SUM(I74,J74,K74)</f>
        <v>0</v>
      </c>
      <c r="O74" s="10">
        <f>IF(E74="",0,1)</f>
        <v>0</v>
      </c>
    </row>
    <row r="75" spans="2:15" ht="6" customHeight="1">
      <c r="B75" s="18"/>
      <c r="C75" s="20"/>
      <c r="D75" s="15"/>
      <c r="E75" s="8"/>
      <c r="F75" s="8"/>
      <c r="G75" s="8"/>
      <c r="H75" s="44"/>
      <c r="I75" s="22"/>
      <c r="J75" s="42"/>
      <c r="K75" s="22"/>
      <c r="L75" s="22"/>
      <c r="O75" s="10"/>
    </row>
    <row r="76" spans="2:15" ht="11.25" customHeight="1" thickBot="1">
      <c r="B76" s="18">
        <f>B74+1</f>
        <v>4</v>
      </c>
      <c r="C76" s="20" t="s">
        <v>51</v>
      </c>
      <c r="D76" s="15"/>
      <c r="E76" s="16"/>
      <c r="F76" s="21"/>
      <c r="G76" s="21" t="s">
        <v>15</v>
      </c>
      <c r="H76" s="44">
        <f>IF(E76="mai",1,0)</f>
        <v>0</v>
      </c>
      <c r="I76" s="22">
        <f>IF(E76="raramente",1,0)</f>
        <v>0</v>
      </c>
      <c r="J76" s="42">
        <f>IF(E76="normalmente",2,0)</f>
        <v>0</v>
      </c>
      <c r="K76" s="22">
        <f>IF(E76="spesso",3,0)</f>
        <v>0</v>
      </c>
      <c r="L76" s="22">
        <f>SUM(I76,J76,K76)</f>
        <v>0</v>
      </c>
      <c r="O76" s="10">
        <f>IF(E76="",0,1)</f>
        <v>0</v>
      </c>
    </row>
    <row r="77" spans="2:15" ht="6" customHeight="1">
      <c r="B77" s="18"/>
      <c r="C77" s="20"/>
      <c r="D77" s="15"/>
      <c r="E77" s="8"/>
      <c r="F77" s="8"/>
      <c r="G77" s="8"/>
      <c r="H77" s="44"/>
      <c r="I77" s="22"/>
      <c r="J77" s="42"/>
      <c r="K77" s="22"/>
      <c r="L77" s="22"/>
      <c r="O77" s="10"/>
    </row>
    <row r="78" spans="2:15" ht="11.25" customHeight="1" thickBot="1">
      <c r="B78" s="18">
        <f>B76+1</f>
        <v>5</v>
      </c>
      <c r="C78" s="20" t="s">
        <v>52</v>
      </c>
      <c r="D78" s="15"/>
      <c r="E78" s="16"/>
      <c r="F78" s="21"/>
      <c r="G78" s="21" t="s">
        <v>15</v>
      </c>
      <c r="H78" s="44">
        <f>IF(E78="mai",1,0)</f>
        <v>0</v>
      </c>
      <c r="I78" s="22">
        <f>IF(E78="raramente",1,0)</f>
        <v>0</v>
      </c>
      <c r="J78" s="42">
        <f>IF(E78="normalmente",2,0)</f>
        <v>0</v>
      </c>
      <c r="K78" s="22">
        <f>IF(E78="spesso",3,0)</f>
        <v>0</v>
      </c>
      <c r="L78" s="22">
        <f>SUM(I78,J78,K78)</f>
        <v>0</v>
      </c>
      <c r="O78" s="10">
        <f>IF(E78="",0,1)</f>
        <v>0</v>
      </c>
    </row>
    <row r="79" spans="2:15" ht="6" customHeight="1">
      <c r="B79" s="18"/>
      <c r="C79" s="20"/>
      <c r="D79" s="15"/>
      <c r="E79" s="8"/>
      <c r="F79" s="8"/>
      <c r="G79" s="8"/>
      <c r="H79" s="44"/>
      <c r="I79" s="22"/>
      <c r="J79" s="42"/>
      <c r="K79" s="22"/>
      <c r="L79" s="22"/>
      <c r="O79" s="10"/>
    </row>
    <row r="80" spans="2:15" ht="11.25" customHeight="1" thickBot="1">
      <c r="B80" s="18">
        <f>B78+1</f>
        <v>6</v>
      </c>
      <c r="C80" s="20" t="s">
        <v>53</v>
      </c>
      <c r="D80" s="15"/>
      <c r="E80" s="16"/>
      <c r="F80" s="21"/>
      <c r="G80" s="21" t="s">
        <v>15</v>
      </c>
      <c r="H80" s="44">
        <f>IF(E80="mai",1,0)</f>
        <v>0</v>
      </c>
      <c r="I80" s="22">
        <f>IF(E80="raramente",1,0)</f>
        <v>0</v>
      </c>
      <c r="J80" s="42">
        <f>IF(E80="normalmente",2,0)</f>
        <v>0</v>
      </c>
      <c r="K80" s="22">
        <f>IF(E80="spesso",3,0)</f>
        <v>0</v>
      </c>
      <c r="L80" s="22">
        <f>SUM(I80,J80,K80)</f>
        <v>0</v>
      </c>
      <c r="O80" s="10">
        <f>IF(E80="",0,1)</f>
        <v>0</v>
      </c>
    </row>
    <row r="81" spans="2:15" ht="6" customHeight="1">
      <c r="B81" s="18"/>
      <c r="C81" s="20"/>
      <c r="D81" s="15"/>
      <c r="E81" s="8"/>
      <c r="F81" s="8"/>
      <c r="G81" s="8"/>
      <c r="H81" s="44"/>
      <c r="I81" s="22"/>
      <c r="J81" s="42"/>
      <c r="K81" s="22"/>
      <c r="L81" s="22"/>
      <c r="O81" s="10"/>
    </row>
    <row r="82" spans="2:15" ht="11.25" customHeight="1" thickBot="1">
      <c r="B82" s="18">
        <f>B80+1</f>
        <v>7</v>
      </c>
      <c r="C82" s="20" t="s">
        <v>54</v>
      </c>
      <c r="D82" s="15"/>
      <c r="E82" s="16"/>
      <c r="F82" s="21"/>
      <c r="G82" s="21" t="s">
        <v>15</v>
      </c>
      <c r="H82" s="44">
        <f>IF(E82="mai",1,0)</f>
        <v>0</v>
      </c>
      <c r="I82" s="22">
        <f>IF(E82="raramente",2,0)</f>
        <v>0</v>
      </c>
      <c r="J82" s="42">
        <f>IF(E82="normalmente",3,0)</f>
        <v>0</v>
      </c>
      <c r="K82" s="22">
        <f>IF(E82="spesso",4,0)</f>
        <v>0</v>
      </c>
      <c r="L82" s="22">
        <f>SUM(I82,J82,K82)</f>
        <v>0</v>
      </c>
      <c r="O82" s="10">
        <f>IF(E82="",0,1)</f>
        <v>0</v>
      </c>
    </row>
    <row r="83" spans="2:15" ht="6" customHeight="1">
      <c r="B83" s="18"/>
      <c r="C83" s="20"/>
      <c r="D83" s="15"/>
      <c r="E83" s="8"/>
      <c r="F83" s="8"/>
      <c r="G83" s="8"/>
      <c r="H83" s="44"/>
      <c r="I83" s="22"/>
      <c r="J83" s="42"/>
      <c r="K83" s="22"/>
      <c r="L83" s="22"/>
      <c r="O83" s="10"/>
    </row>
    <row r="84" spans="2:15" ht="11.25" customHeight="1" thickBot="1">
      <c r="B84" s="18">
        <f>B82+1</f>
        <v>8</v>
      </c>
      <c r="C84" s="20" t="s">
        <v>55</v>
      </c>
      <c r="D84" s="25"/>
      <c r="E84" s="16"/>
      <c r="F84" s="21"/>
      <c r="G84" s="21" t="s">
        <v>32</v>
      </c>
      <c r="H84" s="44">
        <f>IF(E84="mai",1,0)</f>
        <v>0</v>
      </c>
      <c r="I84" s="22">
        <f>IF(E84="raramente",2,0)</f>
        <v>0</v>
      </c>
      <c r="J84" s="42">
        <f>IF(E84="normalmente",3,0)</f>
        <v>0</v>
      </c>
      <c r="K84" s="22">
        <f>IF(E84="spesso",4,0)</f>
        <v>0</v>
      </c>
      <c r="L84" s="22">
        <f>SUM(I84,J84,K84)</f>
        <v>0</v>
      </c>
      <c r="O84" s="10">
        <f>IF(E84="",0,1)</f>
        <v>0</v>
      </c>
    </row>
    <row r="85" spans="2:15" ht="6" customHeight="1">
      <c r="B85" s="18"/>
      <c r="C85" s="20"/>
      <c r="D85" s="25"/>
      <c r="E85" s="8"/>
      <c r="F85" s="8"/>
      <c r="G85" s="8"/>
      <c r="H85" s="44"/>
      <c r="I85" s="45"/>
      <c r="J85" s="26"/>
      <c r="K85" s="26"/>
      <c r="L85" s="22"/>
      <c r="O85" s="10"/>
    </row>
    <row r="86" spans="2:15" ht="11.25" customHeight="1" thickBot="1">
      <c r="B86" s="18">
        <f>B84+1</f>
        <v>9</v>
      </c>
      <c r="C86" s="20" t="s">
        <v>56</v>
      </c>
      <c r="D86" s="25"/>
      <c r="E86" s="16"/>
      <c r="F86" s="8"/>
      <c r="G86" s="21" t="s">
        <v>21</v>
      </c>
      <c r="H86" s="44">
        <f>IF(E86="mai",1,0)</f>
        <v>0</v>
      </c>
      <c r="I86" s="22">
        <f>IF(E86="raramente",3,0)</f>
        <v>0</v>
      </c>
      <c r="J86" s="42">
        <f>IF(E86="normalmente",4,0)</f>
        <v>0</v>
      </c>
      <c r="K86" s="22">
        <f>IF(E86="spesso",5,0)</f>
        <v>0</v>
      </c>
      <c r="L86" s="22">
        <f>SUM(I86,J86,K86)</f>
        <v>0</v>
      </c>
      <c r="O86" s="10">
        <f>IF(E86="",0,1)</f>
        <v>0</v>
      </c>
    </row>
    <row r="87" spans="2:15" ht="6" customHeight="1">
      <c r="B87" s="18"/>
      <c r="C87" s="20"/>
      <c r="D87" s="25"/>
      <c r="E87" s="8"/>
      <c r="F87" s="8"/>
      <c r="G87" s="8"/>
      <c r="H87" s="44"/>
      <c r="I87" s="45"/>
      <c r="J87" s="26"/>
      <c r="K87" s="26"/>
      <c r="L87" s="11"/>
      <c r="O87" s="10"/>
    </row>
    <row r="88" spans="2:15" ht="11.25" customHeight="1" thickBot="1">
      <c r="B88" s="18">
        <f>B86+1</f>
        <v>10</v>
      </c>
      <c r="C88" s="20" t="s">
        <v>57</v>
      </c>
      <c r="D88" s="27"/>
      <c r="E88" s="16"/>
      <c r="F88" s="28"/>
      <c r="G88" s="21" t="s">
        <v>21</v>
      </c>
      <c r="H88" s="44">
        <f>IF(E88="mai",1,0)</f>
        <v>0</v>
      </c>
      <c r="I88" s="22">
        <f>IF(E88="raramente",3,0)</f>
        <v>0</v>
      </c>
      <c r="J88" s="42">
        <f>IF(E88="normalmente",4,0)</f>
        <v>0</v>
      </c>
      <c r="K88" s="22">
        <f>IF(E88="spesso",5,0)</f>
        <v>0</v>
      </c>
      <c r="L88" s="22">
        <f>SUM(I88,J88,K88)</f>
        <v>0</v>
      </c>
      <c r="O88" s="10">
        <f>IF(E88="",0,1)</f>
        <v>0</v>
      </c>
    </row>
    <row r="89" spans="2:12" ht="6" customHeight="1">
      <c r="B89" s="18"/>
      <c r="C89" s="25"/>
      <c r="D89" s="25"/>
      <c r="E89" s="53"/>
      <c r="F89" s="28"/>
      <c r="G89" s="28"/>
      <c r="H89" s="44"/>
      <c r="I89" s="22"/>
      <c r="J89" s="22"/>
      <c r="K89" s="22"/>
      <c r="L89" s="22"/>
    </row>
    <row r="90" spans="2:15" ht="11.25" customHeight="1">
      <c r="B90" s="18"/>
      <c r="C90" s="27" t="str">
        <f>IF(SUM(H90:K90)&lt;B88,"Attenzione! Hai dato "&amp;IF(SUM(H90:K90)=1,SUM(H90:K90)&amp;" risposta",SUM(H90:K90)&amp;"  risposte"),IF(SUM(H90:K90)&lt;B88,"Attenzione! Hai dato solo  "&amp;SUM(H90:K90)&amp;"  risposte",IF(O90=32,"Hai concluso il tuo Questionario"&amp;" e hai totalizzato "&amp;IF(L90=1,L90&amp;" punto",L90&amp;" punti.")&amp;" Grazie per la collaborazione!","Sei sicura/o di avere risposto a tutte le domande?")))</f>
        <v>Attenzione! Hai dato 0  risposte</v>
      </c>
      <c r="D90" s="27"/>
      <c r="E90" s="54"/>
      <c r="F90" s="28"/>
      <c r="G90" s="28"/>
      <c r="H90" s="46">
        <f>SUM(H70,H72,H74,H76,H78,H80,H82,H84,H86,H88)</f>
        <v>0</v>
      </c>
      <c r="I90" s="41">
        <f>SUM(I70,I72,I74,I76,I78,I80)+SUM(I82,I84)/2+SUM(I86,I88)/3</f>
        <v>0</v>
      </c>
      <c r="J90" s="41">
        <f>SUM(J70,J72,J74,J76,J78,J80)/2+SUM(J82,J84)/3+SUM(J86,J88)/4</f>
        <v>0</v>
      </c>
      <c r="K90" s="41">
        <f>SUM(K70,K72,K74,K76,K78,K80)/3+SUM(K82,K84)/4+SUM(K86,K88)/5</f>
        <v>0</v>
      </c>
      <c r="L90" s="1">
        <f>SUM(L70,L72,L74,L76,L78,L80,L82,L84,L86,L88)</f>
        <v>0</v>
      </c>
      <c r="O90" s="4">
        <f>SUM(O8:O89)</f>
        <v>0</v>
      </c>
    </row>
    <row r="91" spans="2:15" ht="11.25" customHeight="1">
      <c r="B91" s="18"/>
      <c r="C91" s="27"/>
      <c r="D91" s="27"/>
      <c r="E91" s="54"/>
      <c r="F91" s="28"/>
      <c r="G91" s="28"/>
      <c r="H91" s="28"/>
      <c r="I91" s="28"/>
      <c r="J91" s="28"/>
      <c r="K91" s="28"/>
      <c r="L91" s="28"/>
      <c r="M91" s="28"/>
      <c r="N91" s="28"/>
      <c r="O91" s="28"/>
    </row>
    <row r="92" spans="2:12" ht="11.25" customHeight="1">
      <c r="B92" s="18"/>
      <c r="C92" s="47"/>
      <c r="D92" s="48"/>
      <c r="E92" s="56"/>
      <c r="F92" s="31"/>
      <c r="G92" s="31"/>
      <c r="H92" s="31"/>
      <c r="I92" s="31"/>
      <c r="J92" s="31"/>
      <c r="K92" s="9" t="s">
        <v>10</v>
      </c>
      <c r="L92" s="32">
        <f>ROUNDDOWN(L90/36,2)</f>
        <v>0</v>
      </c>
    </row>
    <row r="93" ht="12" customHeight="1">
      <c r="C93" s="49" t="s">
        <v>30</v>
      </c>
    </row>
    <row r="94" spans="3:12" ht="12" customHeight="1">
      <c r="C94" s="33" t="str">
        <f>"IL TUO PUNTEGGIO:  "&amp;SUM(L36,L63,L90)</f>
        <v>IL TUO PUNTEGGIO:  0</v>
      </c>
      <c r="L94" s="40">
        <f>L36+L63+L90</f>
        <v>0</v>
      </c>
    </row>
    <row r="95" ht="12" customHeight="1">
      <c r="C95" s="33" t="str">
        <f>"Il tuo utilizzo di Excel di 1° livello:  "&amp;(ROUNDDOWN(L38*100,2)&amp;"%")</f>
        <v>Il tuo utilizzo di Excel di 1° livello:  0%</v>
      </c>
    </row>
    <row r="96" ht="12" customHeight="1">
      <c r="C96" s="33" t="str">
        <f>"Il tuo utilizzo di Excel di 2° livello:  "&amp;(ROUNDDOWN(L65*100,2))&amp;"%"</f>
        <v>Il tuo utilizzo di Excel di 2° livello:  0%</v>
      </c>
    </row>
    <row r="97" ht="12" customHeight="1">
      <c r="C97" s="33" t="str">
        <f>"Il tuo utilizzo di Excel di 3° livello:  "&amp;(ROUNDDOWN(L92*100,)&amp;"%")</f>
        <v>Il tuo utilizzo di Excel di 3° livello:  0%</v>
      </c>
    </row>
    <row r="98" ht="12" customHeight="1">
      <c r="C98" s="33"/>
    </row>
    <row r="99" ht="12" customHeight="1">
      <c r="C99" s="29" t="str">
        <f>"Complessivamente hai risposto:  Mai "&amp;IF(SUM(H36,H63,H90)=1,SUM(H36,H63,H90)&amp;" volta;",SUM(H36,H63,H90)&amp;" volte;"&amp;" Raramente "&amp;IF(SUM(I36,I63,I90)=1,SUM(I36,I63,I90)&amp;" volta;",SUM(I36,I63,I90)&amp;" volte;"))&amp;" Normalmente "&amp;IF(SUM(J36,J63,J90)=1,SUM(J36,J63,J90)&amp;" volta;",SUM(J36,J63,J90)&amp;" volte;")&amp;" Spesso "&amp;IF(SUM(K36,K63,K90)=1,SUM(K36,K63,K90)&amp;" volta.",SUM(K36,K63,K90)&amp;" volte.")</f>
        <v>Complessivamente hai risposto:  Mai 0 volte; Raramente 0 volte; Normalmente 0 volte; Spesso 0 volte.</v>
      </c>
    </row>
    <row r="100" spans="3:5" ht="12" customHeight="1">
      <c r="C100" s="64"/>
      <c r="D100" s="64"/>
      <c r="E100" s="64"/>
    </row>
    <row r="101" ht="6" customHeight="1"/>
    <row r="102" spans="3:6" ht="12" customHeight="1" thickBot="1">
      <c r="C102" s="13" t="s">
        <v>81</v>
      </c>
      <c r="D102" s="13"/>
      <c r="E102" s="35" t="s">
        <v>83</v>
      </c>
      <c r="F102" s="13"/>
    </row>
    <row r="103" spans="3:6" ht="6" customHeight="1">
      <c r="C103" s="13"/>
      <c r="D103" s="13"/>
      <c r="E103" s="52"/>
      <c r="F103" s="13"/>
    </row>
    <row r="104" spans="3:5" ht="15.75">
      <c r="C104" s="65" t="s">
        <v>82</v>
      </c>
      <c r="D104" s="65"/>
      <c r="E104" s="65"/>
    </row>
    <row r="105" spans="3:5" ht="15" customHeight="1">
      <c r="C105" s="7" t="s">
        <v>80</v>
      </c>
      <c r="D105" s="34"/>
      <c r="E105" s="6"/>
    </row>
    <row r="106" spans="4:5" ht="6" customHeight="1">
      <c r="D106" s="34"/>
      <c r="E106" s="6"/>
    </row>
    <row r="107" spans="2:5" ht="12" customHeight="1" thickBot="1">
      <c r="B107" s="12"/>
      <c r="C107" s="51" t="s">
        <v>59</v>
      </c>
      <c r="D107" s="13"/>
      <c r="E107" s="35">
        <v>41071</v>
      </c>
    </row>
    <row r="108" spans="2:5" ht="6" customHeight="1">
      <c r="B108" s="12"/>
      <c r="C108" s="10"/>
      <c r="D108" s="10"/>
      <c r="E108" s="55"/>
    </row>
    <row r="109" spans="2:5" ht="12" customHeight="1" thickBot="1">
      <c r="B109" s="12"/>
      <c r="C109" s="51" t="s">
        <v>60</v>
      </c>
      <c r="D109" s="13"/>
      <c r="E109" s="35">
        <v>41075</v>
      </c>
    </row>
    <row r="110" spans="2:5" ht="6" customHeight="1">
      <c r="B110" s="12"/>
      <c r="C110" s="10"/>
      <c r="D110" s="10"/>
      <c r="E110" s="55"/>
    </row>
    <row r="111" spans="2:5" ht="12" customHeight="1" thickBot="1">
      <c r="B111" s="12"/>
      <c r="C111" s="51" t="s">
        <v>61</v>
      </c>
      <c r="D111" s="13"/>
      <c r="E111" s="35">
        <v>41078</v>
      </c>
    </row>
    <row r="112" spans="2:5" ht="6" customHeight="1">
      <c r="B112" s="12"/>
      <c r="C112" s="10"/>
      <c r="D112" s="10"/>
      <c r="E112" s="55"/>
    </row>
    <row r="113" spans="2:5" ht="12" customHeight="1" thickBot="1">
      <c r="B113" s="12"/>
      <c r="C113" s="51" t="s">
        <v>62</v>
      </c>
      <c r="D113" s="13"/>
      <c r="E113" s="35">
        <v>41082</v>
      </c>
    </row>
    <row r="114" spans="2:4" ht="6" customHeight="1">
      <c r="B114" s="12"/>
      <c r="C114" s="2"/>
      <c r="D114" s="2"/>
    </row>
    <row r="115" spans="3:5" ht="12" customHeight="1" thickBot="1">
      <c r="C115" s="51" t="s">
        <v>63</v>
      </c>
      <c r="E115" s="35">
        <v>41089</v>
      </c>
    </row>
    <row r="116" ht="6" customHeight="1">
      <c r="C116" s="15"/>
    </row>
    <row r="117" spans="3:5" ht="12" customHeight="1" thickBot="1">
      <c r="C117" s="15" t="s">
        <v>33</v>
      </c>
      <c r="E117" s="36" t="s">
        <v>26</v>
      </c>
    </row>
    <row r="118" spans="3:5" ht="12" customHeight="1">
      <c r="C118" s="15"/>
      <c r="E118" s="50"/>
    </row>
    <row r="119" ht="12.75">
      <c r="C119" s="37" t="s">
        <v>58</v>
      </c>
    </row>
    <row r="120" ht="12.75"/>
  </sheetData>
  <sheetProtection password="EFAA" sheet="1" objects="1" scenarios="1" selectLockedCells="1"/>
  <protectedRanges>
    <protectedRange sqref="E8:E9" name="Intervallo2"/>
    <protectedRange sqref="C3:E5" name="Intervallo1"/>
    <protectedRange sqref="E26 E22 E16 E30 E53 E49 E18 E20 E43 E24 E57 E45 E47 E51 E55 E59 E28 E32 E61 E34 E80 E76 E70 E84 E72 E74 E78 E82 E86 E88" name="Intervallo23"/>
  </protectedRanges>
  <mergeCells count="14">
    <mergeCell ref="C100:E100"/>
    <mergeCell ref="C104:E104"/>
    <mergeCell ref="B68:E68"/>
    <mergeCell ref="B12:E12"/>
    <mergeCell ref="B14:E14"/>
    <mergeCell ref="B39:E39"/>
    <mergeCell ref="B41:E41"/>
    <mergeCell ref="C4:E4"/>
    <mergeCell ref="C5:E5"/>
    <mergeCell ref="B1:E1"/>
    <mergeCell ref="B66:E66"/>
    <mergeCell ref="B2:E2"/>
    <mergeCell ref="C3:E3"/>
    <mergeCell ref="C6:E6"/>
  </mergeCells>
  <conditionalFormatting sqref="K92 L70:L86 L88:L90 L61:L63 K16:K38 K65 H43:K63 L34:L37 H16:J37 L16:L32 L43:L59 H70:K90">
    <cfRule type="cellIs" priority="1" dxfId="0" operator="equal" stopIfTrue="1">
      <formula>"raramente;2"</formula>
    </cfRule>
  </conditionalFormatting>
  <dataValidations count="10">
    <dataValidation type="list" allowBlank="1" showInputMessage="1" showErrorMessage="1" sqref="E118">
      <formula1>$N$16:$N$21</formula1>
    </dataValidation>
    <dataValidation type="list" allowBlank="1" showInputMessage="1" showErrorMessage="1" error="Per inserire correttamente i dati clicca su &quot;Annulla&quot; e seleziona le opzioni dal menu a tendina" sqref="E107 E109 E111 E113 E115">
      <formula1>$N$23:$N$59</formula1>
    </dataValidation>
    <dataValidation type="list" allowBlank="1" showErrorMessage="1" error="Per inserire correttamente i dati clicca su &quot;Annulla&quot; e seleziona le opzioni dal menu a tendina" sqref="E43 E16 E30 E18 E24 E22 E57 E26 E28 E45 E51 E20 E32 E49 E53 E55 E47 E59 E61 E34 E70 E84 E72 E78 E76 E80 E82 E74 E86 E88">
      <formula1>"spesso,normalmente,raramente,mai,      "</formula1>
    </dataValidation>
    <dataValidation type="list" allowBlank="1" showErrorMessage="1" error="Per inserire correttamente i dati clicca su &quot;Annulla&quot; e seleziona le opzioni dal menu a tendina" sqref="E9">
      <formula1>"2010,2007,2003,2000, "</formula1>
    </dataValidation>
    <dataValidation type="list" allowBlank="1" showInputMessage="1" showErrorMessage="1" error="Per inserire correttamente i dati clicca su &quot;Annulla&quot; e seleziona le opzioni dal menu a tendina" sqref="C5:E5">
      <formula1>"Collaboratrice/Collaboratore di Studio,Dottore Commercialista,Praticante,Ragioniere Commercialista,Altro,- "</formula1>
    </dataValidation>
    <dataValidation type="list" allowBlank="1" showErrorMessage="1" error="Per inserire correttamente i dati clicca su &quot;Annulla&quot; e seleziona le opzioni dal menu a tendina" sqref="E8">
      <formula1>"spesso,normalmente,raramente,mai,       "</formula1>
    </dataValidation>
    <dataValidation type="list" allowBlank="1" showInputMessage="1" showErrorMessage="1" sqref="C6:E6">
      <formula1>$Q$17:$Q$26</formula1>
    </dataValidation>
    <dataValidation type="list" showInputMessage="1" showErrorMessage="1" sqref="E103">
      <formula1>"sì,no, "</formula1>
    </dataValidation>
    <dataValidation type="list" allowBlank="1" showInputMessage="1" showErrorMessage="1" error="Per inserire correttamente i dati clicca su &quot;Annulla&quot; e seleziona le opzioni dal menu a tendina" sqref="E117">
      <formula1>$N$16:$N$21</formula1>
    </dataValidation>
    <dataValidation type="list" allowBlank="1" showInputMessage="1" showErrorMessage="1" sqref="E102">
      <formula1>"sì,no,"</formula1>
    </dataValidation>
  </dataValidations>
  <printOptions horizontalCentered="1"/>
  <pageMargins left="0.3937007874015748" right="0.3937007874015748" top="0.3937007874015748" bottom="0.1968503937007874" header="0.3937007874015748" footer="0.31496062992125984"/>
  <pageSetup fitToHeight="1" fitToWidth="1" horizontalDpi="600" verticalDpi="600" orientation="portrait" paperSize="9" scale="60" r:id="rId2"/>
  <headerFooter alignWithMargins="0">
    <oddHeader>&amp;R&amp;9QUESTIONARIO</oddHeader>
    <oddFooter>&amp;LAIDC Sezione di Trani
76121 BARLETTA - Via Brigata Barletta, 7&amp;CPagina &amp;P di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dc:title>
  <dc:subject>Questionario del Corso Pratico di Excel</dc:subject>
  <dc:creator>Francesco De Benedittis</dc:creator>
  <cp:keywords/>
  <dc:description/>
  <cp:lastModifiedBy>FdeB</cp:lastModifiedBy>
  <cp:lastPrinted>2012-05-16T17:12:13Z</cp:lastPrinted>
  <dcterms:created xsi:type="dcterms:W3CDTF">2012-04-02T08:08:38Z</dcterms:created>
  <dcterms:modified xsi:type="dcterms:W3CDTF">2012-05-22T18:11:45Z</dcterms:modified>
  <cp:category/>
  <cp:version/>
  <cp:contentType/>
  <cp:contentStatus/>
</cp:coreProperties>
</file>